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6392" windowHeight="7728" tabRatio="355" firstSheet="2" activeTab="2"/>
  </bookViews>
  <sheets>
    <sheet name="Feuil2" sheetId="2" state="hidden" r:id="rId1"/>
    <sheet name="Feuil3" sheetId="3" state="hidden" r:id="rId2"/>
    <sheet name="order form" sheetId="7" r:id="rId3"/>
    <sheet name="old" sheetId="6" state="hidden" r:id="rId4"/>
    <sheet name="calc" sheetId="8" state="hidden" r:id="rId5"/>
    <sheet name="Sheet1" sheetId="9" state="hidden" r:id="rId6"/>
    <sheet name="Sheet2" sheetId="10" state="hidden" r:id="rId7"/>
  </sheets>
  <definedNames>
    <definedName name="_xlnm.Print_Area" localSheetId="3">'old'!$A$1:$H$60</definedName>
    <definedName name="_xlnm.Print_Area" localSheetId="2">'order form'!$A$1:$I$55</definedName>
  </definedNames>
  <calcPr calcId="181029"/>
  <extLst/>
</workbook>
</file>

<file path=xl/sharedStrings.xml><?xml version="1.0" encoding="utf-8"?>
<sst xmlns="http://schemas.openxmlformats.org/spreadsheetml/2006/main" count="637" uniqueCount="303">
  <si>
    <t>DATE:</t>
  </si>
  <si>
    <t>PHONE:</t>
  </si>
  <si>
    <t>READY-MADE</t>
  </si>
  <si>
    <t>Multi-Vita (60 caps)</t>
  </si>
  <si>
    <t>Cal-Mag (120 caps)</t>
  </si>
  <si>
    <t>Sea Salt (1 shaker)</t>
  </si>
  <si>
    <t>Digestive Enzymes</t>
  </si>
  <si>
    <t xml:space="preserve">Crispy Cereal   </t>
  </si>
  <si>
    <t xml:space="preserve">Omega III </t>
  </si>
  <si>
    <t>Anti Ox</t>
  </si>
  <si>
    <t>NoviLax</t>
  </si>
  <si>
    <t>Apple Cinnamon Soy Puffs *R</t>
  </si>
  <si>
    <t>Novi-Cleanse</t>
  </si>
  <si>
    <t>MISC.</t>
  </si>
  <si>
    <t>LUNCH</t>
  </si>
  <si>
    <t>SNACKS - PUDDINGS</t>
  </si>
  <si>
    <t>SNACKS - BARS</t>
  </si>
  <si>
    <t>SNACKS - SALTY</t>
  </si>
  <si>
    <t>BREAKFAST</t>
  </si>
  <si>
    <t>DRINKS</t>
  </si>
  <si>
    <t>Raspberry Jelly</t>
  </si>
  <si>
    <t>Pink Lemonade</t>
  </si>
  <si>
    <t xml:space="preserve">Pineapple &amp; Banana    </t>
  </si>
  <si>
    <t xml:space="preserve">Chocolate </t>
  </si>
  <si>
    <t xml:space="preserve">Cappuccino  </t>
  </si>
  <si>
    <t xml:space="preserve">Peach &amp; Mango  </t>
  </si>
  <si>
    <t>Wildberry Yogurt</t>
  </si>
  <si>
    <t>Pina Colada</t>
  </si>
  <si>
    <t>Orange</t>
  </si>
  <si>
    <t xml:space="preserve">Chicken Soup                                            </t>
  </si>
  <si>
    <t xml:space="preserve">Leek Soup        </t>
  </si>
  <si>
    <t>Tomato-Basil Soup</t>
  </si>
  <si>
    <t>Mushroom Soup</t>
  </si>
  <si>
    <t>Plain Crepe  *R</t>
  </si>
  <si>
    <t>Maple Oatmeal  *R</t>
  </si>
  <si>
    <t>BBQ Ridges  *R</t>
  </si>
  <si>
    <t>White Choco-Cinnamon   *R</t>
  </si>
  <si>
    <t>Cookies 'n Cream   *R</t>
  </si>
  <si>
    <t>Cranberry Granada   *R</t>
  </si>
  <si>
    <t>Vanilla &amp; Peanut   *R</t>
  </si>
  <si>
    <t>Caramel Nut   *R</t>
  </si>
  <si>
    <t>Salt and Vinegar Ridges  *R</t>
  </si>
  <si>
    <t>Southwest Cheese Curls  *R</t>
  </si>
  <si>
    <t>Soya Nuts – BBQ *R</t>
  </si>
  <si>
    <t>Banana</t>
  </si>
  <si>
    <t>Blueberry</t>
  </si>
  <si>
    <t xml:space="preserve">Butterscotch        </t>
  </si>
  <si>
    <t xml:space="preserve">Milk Chocolate </t>
  </si>
  <si>
    <t xml:space="preserve">Dark Chocolate  </t>
  </si>
  <si>
    <t xml:space="preserve">Lemon                                                            </t>
  </si>
  <si>
    <t xml:space="preserve">Vanilla                                                           </t>
  </si>
  <si>
    <t>Strawberry</t>
  </si>
  <si>
    <t>Peanut Butter Soy Puffs  *R</t>
  </si>
  <si>
    <t>Vegetable Chili *R</t>
  </si>
  <si>
    <t>SUPPLEMENTS</t>
  </si>
  <si>
    <t>Soy Patties</t>
  </si>
  <si>
    <t>Caramel Crunch *R</t>
  </si>
  <si>
    <t>White Choco-Crispy *R</t>
  </si>
  <si>
    <t>White Cheddar Ridges  *R</t>
  </si>
  <si>
    <t xml:space="preserve">Dill Pickle Zippers  *R  </t>
  </si>
  <si>
    <t xml:space="preserve">Plain Omelet  </t>
  </si>
  <si>
    <t xml:space="preserve">Vanilla  Drink UHT (6)       </t>
  </si>
  <si>
    <t xml:space="preserve">Chocolate Drink UHT (6)   </t>
  </si>
  <si>
    <t xml:space="preserve">Mango Drink UHT (8)        </t>
  </si>
  <si>
    <t xml:space="preserve">Choco-Peanut Butter Bar *R </t>
  </si>
  <si>
    <t xml:space="preserve">Double Choco Bar *R </t>
  </si>
  <si>
    <t xml:space="preserve">Vanilla Drink Mix </t>
  </si>
  <si>
    <t>Peanut Butter Crunch  *R</t>
  </si>
  <si>
    <t># Boxes</t>
  </si>
  <si>
    <t xml:space="preserve">Blue, Cran &amp; Pom                               </t>
  </si>
  <si>
    <t xml:space="preserve">Broc &amp; Chz Soup </t>
  </si>
  <si>
    <t xml:space="preserve">Herb and Cheese Omelet                           </t>
  </si>
  <si>
    <t>Bolog Spaghetti ***R</t>
  </si>
  <si>
    <t>Choco Pancke &amp; Mffin *R</t>
  </si>
  <si>
    <t xml:space="preserve">(CALM) Mag Citrate </t>
  </si>
  <si>
    <t xml:space="preserve">IP Ecologic Bag </t>
  </si>
  <si>
    <t>Bod Comp Analysis</t>
  </si>
  <si>
    <t>Recipe Bks/hardcover</t>
  </si>
  <si>
    <t>Recipe Bks/spirals</t>
  </si>
  <si>
    <t>IP Shaker</t>
  </si>
  <si>
    <t>Choco Coated Soya Puffs   *R</t>
  </si>
  <si>
    <t>Van-Lemon Poppy Seed   *R</t>
  </si>
  <si>
    <t>100% Nat Rasp-Crunch   *R</t>
  </si>
  <si>
    <t>Pot &amp; Cal (100 caps)</t>
  </si>
  <si>
    <t>#Boxes</t>
  </si>
  <si>
    <t>Soya Nuts – Garl &amp; On *R</t>
  </si>
  <si>
    <t>#BTLS</t>
  </si>
  <si>
    <t>#ITEMS</t>
  </si>
  <si>
    <t>Name:</t>
  </si>
  <si>
    <t xml:space="preserve">Admin Fee </t>
  </si>
  <si>
    <t>Handling fee</t>
  </si>
  <si>
    <t>Potato Puree</t>
  </si>
  <si>
    <t>Amex Cards are not accepted</t>
  </si>
  <si>
    <t>Tisane Tea</t>
  </si>
  <si>
    <t>Chicken Noodle Soup</t>
  </si>
  <si>
    <t>Sweet Leaf Stevia Btls</t>
  </si>
  <si>
    <t xml:space="preserve">Lemon Soy Puff  *R    </t>
  </si>
  <si>
    <t xml:space="preserve">Choco Chip Cookies *R  </t>
  </si>
  <si>
    <r>
      <t xml:space="preserve">Strawberry Wafer *R </t>
    </r>
    <r>
      <rPr>
        <b/>
        <i/>
        <sz val="8"/>
        <color rgb="FFFF0000"/>
        <rFont val="Verdana"/>
        <family val="2"/>
      </rPr>
      <t>New</t>
    </r>
  </si>
  <si>
    <t xml:space="preserve">Chicken Ala King New                                         </t>
  </si>
  <si>
    <t>Chicken Patty New</t>
  </si>
  <si>
    <r>
      <t xml:space="preserve">Chicken Ala King </t>
    </r>
    <r>
      <rPr>
        <b/>
        <sz val="8"/>
        <color rgb="FFFF0000"/>
        <rFont val="Verdana"/>
        <family val="2"/>
      </rPr>
      <t>New</t>
    </r>
    <r>
      <rPr>
        <b/>
        <sz val="8"/>
        <rFont val="Verdana"/>
        <family val="2"/>
      </rPr>
      <t xml:space="preserve">                                         </t>
    </r>
  </si>
  <si>
    <r>
      <t xml:space="preserve">Chicken Patty </t>
    </r>
    <r>
      <rPr>
        <b/>
        <sz val="8"/>
        <color rgb="FFFF0000"/>
        <rFont val="Verdana"/>
        <family val="2"/>
      </rPr>
      <t>New</t>
    </r>
  </si>
  <si>
    <r>
      <rPr>
        <b/>
        <sz val="11"/>
        <rFont val="Arial"/>
        <family val="2"/>
      </rPr>
      <t>Pick up date</t>
    </r>
    <r>
      <rPr>
        <sz val="11"/>
        <rFont val="Arial"/>
        <family val="2"/>
      </rPr>
      <t>:</t>
    </r>
    <r>
      <rPr>
        <sz val="10"/>
        <rFont val="Arial"/>
        <family val="2"/>
      </rPr>
      <t xml:space="preserve"> </t>
    </r>
  </si>
  <si>
    <t>28.00 IP Boxes</t>
  </si>
  <si>
    <t>RM Van &amp; Choco drinks</t>
  </si>
  <si>
    <t>RM Mango Drinks</t>
  </si>
  <si>
    <t xml:space="preserve">Total of Items Sold </t>
  </si>
  <si>
    <t>Grand Total</t>
  </si>
  <si>
    <t xml:space="preserve"> Ind Totals</t>
  </si>
  <si>
    <t>*r=restricted</t>
  </si>
  <si>
    <t xml:space="preserve">Pick up date: </t>
  </si>
  <si>
    <t>Strawberry Wafer *R New</t>
  </si>
  <si>
    <t># Packs</t>
  </si>
  <si>
    <t>Soy Puffs - Choco Coated   *R</t>
  </si>
  <si>
    <t>Soy Puffs -Apple Cinnamon  *R</t>
  </si>
  <si>
    <t xml:space="preserve">Soy Puffs - Lemon   *R    </t>
  </si>
  <si>
    <t>Soy Puffs-Peanut Butter  *R</t>
  </si>
  <si>
    <t>SNACKS - SALTY &amp; SWEET</t>
  </si>
  <si>
    <r>
      <t>Cash</t>
    </r>
    <r>
      <rPr>
        <b/>
        <i/>
        <u val="double"/>
        <sz val="8"/>
        <rFont val="Verdana"/>
        <family val="2"/>
      </rPr>
      <t>___</t>
    </r>
    <r>
      <rPr>
        <b/>
        <i/>
        <sz val="8"/>
        <rFont val="Verdana"/>
        <family val="2"/>
      </rPr>
      <t>/MC</t>
    </r>
    <r>
      <rPr>
        <b/>
        <i/>
        <u val="double"/>
        <sz val="8"/>
        <rFont val="Verdana"/>
        <family val="2"/>
      </rPr>
      <t>___</t>
    </r>
    <r>
      <rPr>
        <b/>
        <i/>
        <sz val="8"/>
        <rFont val="Verdana"/>
        <family val="2"/>
      </rPr>
      <t>/Visa</t>
    </r>
    <r>
      <rPr>
        <b/>
        <i/>
        <u val="double"/>
        <sz val="8"/>
        <rFont val="Verdana"/>
        <family val="2"/>
      </rPr>
      <t>___</t>
    </r>
    <r>
      <rPr>
        <b/>
        <i/>
        <sz val="8"/>
        <rFont val="Verdana"/>
        <family val="2"/>
      </rPr>
      <t>/Check#</t>
    </r>
    <r>
      <rPr>
        <b/>
        <i/>
        <u val="double"/>
        <sz val="8"/>
        <rFont val="Verdana"/>
        <family val="2"/>
      </rPr>
      <t>_____</t>
    </r>
  </si>
  <si>
    <r>
      <t>Date Sold:</t>
    </r>
    <r>
      <rPr>
        <u val="double"/>
        <sz val="10"/>
        <rFont val="Arial"/>
        <family val="2"/>
      </rPr>
      <t>___________________</t>
    </r>
  </si>
  <si>
    <t>Body Comp Analysis</t>
  </si>
  <si>
    <r>
      <t>Chicken Ala King</t>
    </r>
    <r>
      <rPr>
        <b/>
        <sz val="8"/>
        <rFont val="Verdana"/>
        <family val="2"/>
      </rPr>
      <t xml:space="preserve">                                        </t>
    </r>
  </si>
  <si>
    <t xml:space="preserve">Chicken Patty </t>
  </si>
  <si>
    <t xml:space="preserve">Strawberry Wafer *R </t>
  </si>
  <si>
    <t>Because is your life (Book)</t>
  </si>
  <si>
    <t>Services</t>
  </si>
  <si>
    <t>Total Sale</t>
  </si>
  <si>
    <r>
      <t>Date Sold:</t>
    </r>
    <r>
      <rPr>
        <b/>
        <u val="double"/>
        <sz val="10"/>
        <rFont val="Arial"/>
        <family val="2"/>
      </rPr>
      <t>___________________</t>
    </r>
  </si>
  <si>
    <t>ca</t>
  </si>
  <si>
    <t>Total</t>
  </si>
  <si>
    <t>Qty</t>
  </si>
  <si>
    <t>Chocolate Raspberry Bar *R</t>
  </si>
  <si>
    <t>Vanilla-Crispy Squares *R</t>
  </si>
  <si>
    <t>Lemon Poppy Seed   *R</t>
  </si>
  <si>
    <t xml:space="preserve">Tumbler </t>
  </si>
  <si>
    <t xml:space="preserve">Misto Oil Sprayer </t>
  </si>
  <si>
    <t xml:space="preserve">Strawberry-Banana UHT (6) </t>
  </si>
  <si>
    <t>Phase 3 &amp; 4 only</t>
  </si>
  <si>
    <r>
      <t xml:space="preserve">Potassium Citrate </t>
    </r>
    <r>
      <rPr>
        <b/>
        <sz val="8"/>
        <color rgb="FFFF0000"/>
        <rFont val="Verdana"/>
        <family val="2"/>
      </rPr>
      <t>(New)</t>
    </r>
  </si>
  <si>
    <r>
      <t xml:space="preserve">Tomato-Basil Rotini </t>
    </r>
    <r>
      <rPr>
        <b/>
        <sz val="8"/>
        <color rgb="FFFF0000"/>
        <rFont val="Verdana"/>
        <family val="2"/>
      </rPr>
      <t>(NEW)</t>
    </r>
  </si>
  <si>
    <r>
      <t xml:space="preserve">IP Sea Salt </t>
    </r>
    <r>
      <rPr>
        <b/>
        <sz val="8"/>
        <color rgb="FFFF0000"/>
        <rFont val="Verdana"/>
        <family val="2"/>
      </rPr>
      <t>(New)</t>
    </r>
  </si>
  <si>
    <t>TBA</t>
  </si>
  <si>
    <r>
      <t xml:space="preserve">Bran Flake Cereal </t>
    </r>
    <r>
      <rPr>
        <b/>
        <i/>
        <sz val="8"/>
        <color rgb="FFFF0000"/>
        <rFont val="Verdana"/>
        <family val="2"/>
      </rPr>
      <t>(NEW)</t>
    </r>
  </si>
  <si>
    <r>
      <t xml:space="preserve">Brownie Cookie  *R </t>
    </r>
    <r>
      <rPr>
        <b/>
        <i/>
        <sz val="8"/>
        <color rgb="FFFF0000"/>
        <rFont val="Verdana"/>
        <family val="2"/>
      </rPr>
      <t>(New)</t>
    </r>
  </si>
  <si>
    <r>
      <t xml:space="preserve">Cappuccino Drink  RM  </t>
    </r>
    <r>
      <rPr>
        <b/>
        <sz val="8"/>
        <color rgb="FFFF0000"/>
        <rFont val="Verdana"/>
        <family val="2"/>
      </rPr>
      <t>(New)</t>
    </r>
  </si>
  <si>
    <r>
      <t xml:space="preserve">Vanilla Pudding  RM  </t>
    </r>
    <r>
      <rPr>
        <b/>
        <sz val="8"/>
        <color rgb="FFFF0000"/>
        <rFont val="Verdana"/>
        <family val="2"/>
      </rPr>
      <t>(New)</t>
    </r>
  </si>
  <si>
    <r>
      <t xml:space="preserve">CHoco Pudding  RM  </t>
    </r>
    <r>
      <rPr>
        <b/>
        <sz val="8"/>
        <color rgb="FFFF0000"/>
        <rFont val="Verdana"/>
        <family val="2"/>
      </rPr>
      <t>(New)</t>
    </r>
  </si>
  <si>
    <r>
      <t xml:space="preserve">Herb Flavored Chips - NR </t>
    </r>
    <r>
      <rPr>
        <b/>
        <i/>
        <sz val="8"/>
        <color rgb="FFFF0000"/>
        <rFont val="Verdana"/>
        <family val="2"/>
      </rPr>
      <t>(New)</t>
    </r>
  </si>
  <si>
    <r>
      <t xml:space="preserve">IP Balsamic Dresssing </t>
    </r>
    <r>
      <rPr>
        <b/>
        <sz val="8"/>
        <color rgb="FFFF0000"/>
        <rFont val="Verdana"/>
        <family val="2"/>
      </rPr>
      <t>(New)</t>
    </r>
  </si>
  <si>
    <r>
      <t xml:space="preserve">IP Ranch Dresssing </t>
    </r>
    <r>
      <rPr>
        <b/>
        <sz val="8"/>
        <color rgb="FFFF0000"/>
        <rFont val="Verdana"/>
        <family val="2"/>
      </rPr>
      <t>(New)</t>
    </r>
  </si>
  <si>
    <t xml:space="preserve">Rotini Pasta Plain </t>
  </si>
  <si>
    <t>IP Ready Made</t>
  </si>
  <si>
    <t>CASH_____Visa___  MC_____  Disc____</t>
  </si>
  <si>
    <r>
      <t xml:space="preserve">Choco Meal Rpl 14 pks </t>
    </r>
    <r>
      <rPr>
        <b/>
        <sz val="8"/>
        <color rgb="FFFF0000"/>
        <rFont val="Verdana"/>
        <family val="2"/>
      </rPr>
      <t xml:space="preserve">(New) </t>
    </r>
  </si>
  <si>
    <r>
      <t xml:space="preserve">Vanilla  Meal Rpl 14 pks </t>
    </r>
    <r>
      <rPr>
        <b/>
        <sz val="8"/>
        <color rgb="FFFF0000"/>
        <rFont val="Verdana"/>
        <family val="2"/>
      </rPr>
      <t>(New)</t>
    </r>
  </si>
  <si>
    <r>
      <t xml:space="preserve">Strawberry Meal Rpl 14 pks </t>
    </r>
    <r>
      <rPr>
        <b/>
        <sz val="8"/>
        <color rgb="FFFF0000"/>
        <rFont val="Verdana"/>
        <family val="2"/>
      </rPr>
      <t>(New)</t>
    </r>
  </si>
  <si>
    <t>Ariston IOO Basil</t>
  </si>
  <si>
    <t>Ariston IOO Blood OJ</t>
  </si>
  <si>
    <t>Ariston IOO Garlic</t>
  </si>
  <si>
    <t>Ariston IOO Lemon</t>
  </si>
  <si>
    <t>Ariston IOO Roasted Chili</t>
  </si>
  <si>
    <r>
      <t xml:space="preserve">Orange Wafer *R </t>
    </r>
    <r>
      <rPr>
        <b/>
        <i/>
        <sz val="8"/>
        <color rgb="FFFF0000"/>
        <rFont val="Verdana"/>
        <family val="2"/>
      </rPr>
      <t>Coming S)</t>
    </r>
  </si>
  <si>
    <t>Meal Rplc</t>
  </si>
  <si>
    <t>drinks</t>
  </si>
  <si>
    <t>ready made</t>
  </si>
  <si>
    <t>snacks</t>
  </si>
  <si>
    <t>snacks bar</t>
  </si>
  <si>
    <t xml:space="preserve">totals </t>
  </si>
  <si>
    <t>MEAL REPLACEMENTS</t>
  </si>
  <si>
    <t>Transfer Fee</t>
  </si>
  <si>
    <t>PUDDINGS</t>
  </si>
  <si>
    <t>BOX</t>
  </si>
  <si>
    <t>PACK</t>
  </si>
  <si>
    <t xml:space="preserve"> Olive Oil (EVO) 25 oz</t>
  </si>
  <si>
    <t xml:space="preserve"> Binaca Spray</t>
  </si>
  <si>
    <t xml:space="preserve"> Multi-Vita   (60) </t>
  </si>
  <si>
    <t xml:space="preserve"> Cal-Mag     (120)</t>
  </si>
  <si>
    <t xml:space="preserve"> Potassium  (60)</t>
  </si>
  <si>
    <t xml:space="preserve"> Omega 3     (60)</t>
  </si>
  <si>
    <t xml:space="preserve"> Mag 07  (90)</t>
  </si>
  <si>
    <t xml:space="preserve"> Sea Salt  (2oz)  </t>
  </si>
  <si>
    <t xml:space="preserve"> Sea Salt  (10 oz)</t>
  </si>
  <si>
    <t xml:space="preserve"> BBQ Crisps </t>
  </si>
  <si>
    <t xml:space="preserve"> Dill Pickle Zippers *R  </t>
  </si>
  <si>
    <t xml:space="preserve"> Garlic &amp; Herb Crisps</t>
  </si>
  <si>
    <t xml:space="preserve"> Salt and Vinegar Crisps </t>
  </si>
  <si>
    <t xml:space="preserve"> Chicken Patty                                          </t>
  </si>
  <si>
    <t xml:space="preserve"> Chicken Noodle Soup</t>
  </si>
  <si>
    <t xml:space="preserve"> Chocolate Chip Pancake</t>
  </si>
  <si>
    <r>
      <rPr>
        <sz val="22"/>
        <rFont val="Arial Black"/>
        <family val="2"/>
      </rPr>
      <t>VITAMINS / SUPPLEMENTS</t>
    </r>
    <r>
      <rPr>
        <sz val="24"/>
        <rFont val="Arial Black"/>
        <family val="2"/>
      </rPr>
      <t xml:space="preserve"> </t>
    </r>
  </si>
  <si>
    <t>QTY</t>
  </si>
  <si>
    <t>VITAMINS</t>
  </si>
  <si>
    <t>Return: Ideal@mybodytech.com</t>
  </si>
  <si>
    <t>AMT</t>
  </si>
  <si>
    <t xml:space="preserve">            FAX: 301-881-1863</t>
  </si>
  <si>
    <t xml:space="preserve">NAME </t>
  </si>
  <si>
    <t xml:space="preserve"> Vanilla Crispy Square   </t>
  </si>
  <si>
    <t xml:space="preserve"> Macaroni &amp; Cheese </t>
  </si>
  <si>
    <t>READY M. Singles  $5.00</t>
  </si>
  <si>
    <t xml:space="preserve"> Sweet Chili Dorados      </t>
  </si>
  <si>
    <t xml:space="preserve"> Nacho Cheese Dorados </t>
  </si>
  <si>
    <t xml:space="preserve"> Orange  GF  </t>
  </si>
  <si>
    <t xml:space="preserve"> Pina Colada   GF  </t>
  </si>
  <si>
    <t xml:space="preserve"> Maple Oatmeal GF  </t>
  </si>
  <si>
    <t xml:space="preserve"> Chicken Soup    GF                                          </t>
  </si>
  <si>
    <t xml:space="preserve"> Mushroom Soup  GF  </t>
  </si>
  <si>
    <t xml:space="preserve">Raspberry Gelatin  GF  </t>
  </si>
  <si>
    <t xml:space="preserve">Dark Chocolate GF  </t>
  </si>
  <si>
    <t xml:space="preserve">Vanilla  GF  </t>
  </si>
  <si>
    <t>GF = Gluten Free</t>
  </si>
  <si>
    <t xml:space="preserve"> Lemon Wafer  </t>
  </si>
  <si>
    <t>WALDEN FARMS / IP Sauce</t>
  </si>
  <si>
    <t xml:space="preserve"> Orange Wafer</t>
  </si>
  <si>
    <t xml:space="preserve"> Strawberry Wafer </t>
  </si>
  <si>
    <t xml:space="preserve"> Vanilla Wafer </t>
  </si>
  <si>
    <t xml:space="preserve"> Chocolate Wafer</t>
  </si>
  <si>
    <t xml:space="preserve">♦ WALDEN FARMS </t>
  </si>
  <si>
    <t xml:space="preserve"> ICE CHIPS  ____________</t>
  </si>
  <si>
    <t xml:space="preserve"> Sweet &amp; Spicy Trail Mix</t>
  </si>
  <si>
    <t xml:space="preserve"> Chocolate Crispy Square  GF</t>
  </si>
  <si>
    <t xml:space="preserve"> BodyTech Bag  </t>
  </si>
  <si>
    <r>
      <t xml:space="preserve">                 </t>
    </r>
    <r>
      <rPr>
        <b/>
        <sz val="20"/>
        <rFont val="Arial"/>
        <family val="2"/>
      </rPr>
      <t xml:space="preserve"> </t>
    </r>
    <r>
      <rPr>
        <b/>
        <sz val="20"/>
        <rFont val="Arial Black"/>
        <family val="2"/>
      </rPr>
      <t>BREAKFAST</t>
    </r>
  </si>
  <si>
    <t xml:space="preserve">                  LUNCH</t>
  </si>
  <si>
    <r>
      <t xml:space="preserve">              </t>
    </r>
    <r>
      <rPr>
        <sz val="22"/>
        <rFont val="Arial Black"/>
        <family val="2"/>
      </rPr>
      <t xml:space="preserve">  </t>
    </r>
    <r>
      <rPr>
        <sz val="20"/>
        <rFont val="Arial Black"/>
        <family val="2"/>
      </rPr>
      <t>ITEM</t>
    </r>
  </si>
  <si>
    <r>
      <t xml:space="preserve">           </t>
    </r>
    <r>
      <rPr>
        <b/>
        <sz val="20"/>
        <rFont val="Arial Black"/>
        <family val="2"/>
      </rPr>
      <t xml:space="preserve">READY-MADE </t>
    </r>
  </si>
  <si>
    <t xml:space="preserve">SNACKS </t>
  </si>
  <si>
    <r>
      <t xml:space="preserve">              </t>
    </r>
    <r>
      <rPr>
        <b/>
        <sz val="22"/>
        <rFont val="Arial Black"/>
        <family val="2"/>
      </rPr>
      <t>MISC.</t>
    </r>
  </si>
  <si>
    <t xml:space="preserve"> Misto Oil Spray (alum) </t>
  </si>
  <si>
    <t>Credit Card #</t>
  </si>
  <si>
    <t>Exp</t>
  </si>
  <si>
    <t>SEC</t>
  </si>
  <si>
    <r>
      <rPr>
        <b/>
        <sz val="20"/>
        <rFont val="Arial Black"/>
        <family val="2"/>
      </rPr>
      <t>R = Restricted  - 1 per day</t>
    </r>
    <r>
      <rPr>
        <b/>
        <sz val="24"/>
        <rFont val="Arial Black"/>
        <family val="2"/>
      </rPr>
      <t xml:space="preserve"> </t>
    </r>
  </si>
  <si>
    <t xml:space="preserve"> Total</t>
  </si>
  <si>
    <t>Billing Street #</t>
  </si>
  <si>
    <t>Billing Zip</t>
  </si>
  <si>
    <t>City/ St / zip</t>
  </si>
  <si>
    <t xml:space="preserve"> Ranch Dorados     </t>
  </si>
  <si>
    <t xml:space="preserve"> Shaker Cup</t>
  </si>
  <si>
    <t xml:space="preserve"> Apple Cinnamon Oatmeal  GF  </t>
  </si>
  <si>
    <t xml:space="preserve"> Golden Pancake</t>
  </si>
  <si>
    <t xml:space="preserve"> Mashed Potatoes Mix GF  </t>
  </si>
  <si>
    <t xml:space="preserve"> Mint Chocolate Bar *R</t>
  </si>
  <si>
    <t xml:space="preserve"> Caramel Peanut Bar    *R</t>
  </si>
  <si>
    <t xml:space="preserve"> Chocolate Coconut Bar *R</t>
  </si>
  <si>
    <t xml:space="preserve"> Cookie Dough Swirl Bar *R</t>
  </si>
  <si>
    <t xml:space="preserve"> Vanilla Peanut Butter Bar *R</t>
  </si>
  <si>
    <t xml:space="preserve"> Chocolate Puffs </t>
  </si>
  <si>
    <t xml:space="preserve"> Chocolate Caramel Mug Cake</t>
  </si>
  <si>
    <t xml:space="preserve"> Cheese Omelet  GF </t>
  </si>
  <si>
    <t xml:space="preserve"> Crispy Cereal  </t>
  </si>
  <si>
    <t xml:space="preserve"> Chocolate Brownie  *R</t>
  </si>
  <si>
    <t xml:space="preserve"> Peanut Butter Bar    *R</t>
  </si>
  <si>
    <t xml:space="preserve"> Apple Cinnamon Puffs *R</t>
  </si>
  <si>
    <t>Vanilla    GF                    5.00 / 30</t>
  </si>
  <si>
    <t>Chocolate  GF                5.00 / 30</t>
  </si>
  <si>
    <t xml:space="preserve"> Broccoli Cheese Soup GF  </t>
  </si>
  <si>
    <t xml:space="preserve"> MEAL REPLACEMENTS - Maintenance Only </t>
  </si>
  <si>
    <t xml:space="preserve"> Cranberry Pomegranate Bar *R</t>
  </si>
  <si>
    <t>Name</t>
  </si>
  <si>
    <t xml:space="preserve"> Chocolate Smoothie   GF  </t>
  </si>
  <si>
    <t xml:space="preserve"> Flora Health Probiotic. (30)</t>
  </si>
  <si>
    <t xml:space="preserve"> Creamy Parm. Mushroom Pasta </t>
  </si>
  <si>
    <t xml:space="preserve"> Cappuccino Smoothie GF    </t>
  </si>
  <si>
    <r>
      <t xml:space="preserve"> Pumpkin Spice Latte  GF</t>
    </r>
    <r>
      <rPr>
        <b/>
        <sz val="18"/>
        <rFont val="Arial"/>
        <family val="2"/>
      </rPr>
      <t xml:space="preserve">  </t>
    </r>
  </si>
  <si>
    <t xml:space="preserve"> Cal-Mag Soft Chews (60) </t>
  </si>
  <si>
    <t xml:space="preserve"> BCAA  GF  (14 Packs) </t>
  </si>
  <si>
    <t xml:space="preserve"> Janeva Cookbook</t>
  </si>
  <si>
    <r>
      <t xml:space="preserve"> Cappuccino Shake (6) GF </t>
    </r>
    <r>
      <rPr>
        <b/>
        <sz val="18"/>
        <rFont val="Arial"/>
        <family val="2"/>
      </rPr>
      <t>5.00 / 29</t>
    </r>
  </si>
  <si>
    <r>
      <t xml:space="preserve"> Chocolate Shake (6)  GF   </t>
    </r>
    <r>
      <rPr>
        <b/>
        <sz val="18"/>
        <rFont val="Arial"/>
        <family val="2"/>
      </rPr>
      <t xml:space="preserve">5.00 / 29 </t>
    </r>
    <r>
      <rPr>
        <sz val="18"/>
        <rFont val="Arial"/>
        <family val="2"/>
      </rPr>
      <t xml:space="preserve"> </t>
    </r>
  </si>
  <si>
    <r>
      <t xml:space="preserve"> Vanilla Shake (6) GF          </t>
    </r>
    <r>
      <rPr>
        <b/>
        <sz val="18"/>
        <rFont val="Arial"/>
        <family val="2"/>
      </rPr>
      <t>5.00 / 29</t>
    </r>
    <r>
      <rPr>
        <sz val="18"/>
        <rFont val="Arial"/>
        <family val="2"/>
      </rPr>
      <t xml:space="preserve">      </t>
    </r>
  </si>
  <si>
    <t xml:space="preserve"> Water Drops__________</t>
  </si>
  <si>
    <t xml:space="preserve"> Spry Gum Flavor_________</t>
  </si>
  <si>
    <r>
      <t xml:space="preserve">Chocolate Pudding (6) GF </t>
    </r>
    <r>
      <rPr>
        <b/>
        <sz val="18"/>
        <rFont val="Arial"/>
        <family val="2"/>
      </rPr>
      <t>5.00 / 29</t>
    </r>
  </si>
  <si>
    <r>
      <rPr>
        <b/>
        <sz val="18"/>
        <rFont val="Arial Black"/>
        <family val="2"/>
      </rPr>
      <t>♦ IP</t>
    </r>
    <r>
      <rPr>
        <b/>
        <sz val="18"/>
        <rFont val="Arial"/>
        <family val="2"/>
      </rPr>
      <t xml:space="preserve">  </t>
    </r>
    <r>
      <rPr>
        <b/>
        <sz val="20"/>
        <rFont val="Arial"/>
        <family val="2"/>
      </rPr>
      <t xml:space="preserve">Sesame / Balsamic </t>
    </r>
  </si>
  <si>
    <t xml:space="preserve"> Vanilla Smoothie   GF  </t>
  </si>
  <si>
    <t xml:space="preserve"> Anti Oxy        (60)</t>
  </si>
  <si>
    <t xml:space="preserve"> Digestive Enzymes      (60)</t>
  </si>
  <si>
    <r>
      <rPr>
        <b/>
        <sz val="22"/>
        <rFont val="Arial Black"/>
        <family val="2"/>
      </rPr>
      <t xml:space="preserve">     BARS / WAFERS </t>
    </r>
    <r>
      <rPr>
        <sz val="22"/>
        <rFont val="Arial Black"/>
        <family val="2"/>
      </rPr>
      <t xml:space="preserve"> </t>
    </r>
    <r>
      <rPr>
        <sz val="22"/>
        <rFont val="Cooper Black"/>
        <family val="1"/>
      </rPr>
      <t xml:space="preserve">        </t>
    </r>
    <r>
      <rPr>
        <b/>
        <sz val="22"/>
        <rFont val="Arial Black"/>
        <family val="2"/>
      </rPr>
      <t xml:space="preserve">   $4.25   $29   </t>
    </r>
    <r>
      <rPr>
        <sz val="22"/>
        <rFont val="Cooper Black"/>
        <family val="1"/>
      </rPr>
      <t xml:space="preserve"> </t>
    </r>
    <r>
      <rPr>
        <sz val="24"/>
        <rFont val="Cooper Black"/>
        <family val="1"/>
      </rPr>
      <t xml:space="preserve">       </t>
    </r>
  </si>
  <si>
    <r>
      <rPr>
        <b/>
        <sz val="22"/>
        <color indexed="12"/>
        <rFont val="Cooper Black"/>
        <family val="1"/>
      </rPr>
      <t xml:space="preserve">        </t>
    </r>
    <r>
      <rPr>
        <b/>
        <sz val="22"/>
        <rFont val="Arial Black"/>
        <family val="2"/>
      </rPr>
      <t>DRINK MIX</t>
    </r>
    <r>
      <rPr>
        <sz val="22"/>
        <rFont val="Cooper Black"/>
        <family val="1"/>
      </rPr>
      <t xml:space="preserve">                  </t>
    </r>
    <r>
      <rPr>
        <b/>
        <sz val="22"/>
        <rFont val="Arial Black"/>
        <family val="2"/>
      </rPr>
      <t>$4.25  $29</t>
    </r>
  </si>
  <si>
    <t xml:space="preserve"> Peach Mango  GF  </t>
  </si>
  <si>
    <t xml:space="preserve"> Rotini Pasta </t>
  </si>
  <si>
    <r>
      <t xml:space="preserve"> Strawberry Ban Shake (6) GF </t>
    </r>
    <r>
      <rPr>
        <b/>
        <sz val="20"/>
        <rFont val="Arial Narrow"/>
        <family val="2"/>
      </rPr>
      <t>5.00 / 29</t>
    </r>
  </si>
  <si>
    <t>Toffee Pretzel Bar          5.00 / 30</t>
  </si>
  <si>
    <t xml:space="preserve"> Tomato Basil Soup</t>
  </si>
  <si>
    <r>
      <rPr>
        <sz val="16"/>
        <rFont val="Arial"/>
        <family val="2"/>
      </rPr>
      <t xml:space="preserve"> </t>
    </r>
    <r>
      <rPr>
        <sz val="18"/>
        <rFont val="Arial"/>
        <family val="2"/>
      </rPr>
      <t>Berry Pomeg</t>
    </r>
    <r>
      <rPr>
        <sz val="16"/>
        <rFont val="Arial"/>
        <family val="2"/>
      </rPr>
      <t xml:space="preserve">  (Blue,Cran, Pom) GF </t>
    </r>
    <r>
      <rPr>
        <sz val="18"/>
        <rFont val="Arial"/>
        <family val="2"/>
      </rPr>
      <t xml:space="preserve">                    </t>
    </r>
  </si>
  <si>
    <t xml:space="preserve"> Berry Breakfast  (Wildberry) GF</t>
  </si>
  <si>
    <r>
      <rPr>
        <sz val="20"/>
        <rFont val="Arial"/>
        <family val="2"/>
      </rPr>
      <t xml:space="preserve"> </t>
    </r>
    <r>
      <rPr>
        <sz val="18"/>
        <rFont val="Arial"/>
        <family val="2"/>
      </rPr>
      <t xml:space="preserve">Blueberry Muffin Mix  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 xml:space="preserve"> </t>
    </r>
  </si>
  <si>
    <r>
      <t xml:space="preserve"> Salted </t>
    </r>
    <r>
      <rPr>
        <sz val="17"/>
        <rFont val="Arial"/>
        <family val="2"/>
      </rPr>
      <t xml:space="preserve">Caramel </t>
    </r>
    <r>
      <rPr>
        <sz val="16"/>
        <rFont val="Arial"/>
        <family val="2"/>
      </rPr>
      <t>Choc.Clusters GF</t>
    </r>
    <r>
      <rPr>
        <sz val="18"/>
        <rFont val="Arial"/>
        <family val="2"/>
      </rPr>
      <t xml:space="preserve"> </t>
    </r>
    <r>
      <rPr>
        <b/>
        <sz val="16"/>
        <rFont val="Arial"/>
        <family val="2"/>
      </rPr>
      <t>NEW</t>
    </r>
  </si>
  <si>
    <r>
      <t xml:space="preserve"> Chocolate Almond Bar *R       </t>
    </r>
    <r>
      <rPr>
        <b/>
        <sz val="18"/>
        <rFont val="Arial"/>
        <family val="2"/>
      </rPr>
      <t xml:space="preserve">NEW </t>
    </r>
  </si>
  <si>
    <r>
      <t>Jalapeno Cheddar  Crisp GF</t>
    </r>
    <r>
      <rPr>
        <b/>
        <sz val="18"/>
        <rFont val="Arial"/>
        <family val="2"/>
      </rPr>
      <t xml:space="preserve">     NEW</t>
    </r>
    <r>
      <rPr>
        <sz val="18"/>
        <rFont val="Arial"/>
        <family val="2"/>
      </rPr>
      <t xml:space="preserve"> </t>
    </r>
  </si>
  <si>
    <r>
      <t xml:space="preserve">Cheddar Cheese Sauce GF   </t>
    </r>
    <r>
      <rPr>
        <b/>
        <sz val="16"/>
        <rFont val="Arial"/>
        <family val="2"/>
      </rPr>
      <t>NEW</t>
    </r>
    <r>
      <rPr>
        <sz val="16"/>
        <rFont val="Arial"/>
        <family val="2"/>
      </rPr>
      <t xml:space="preserve"> </t>
    </r>
    <r>
      <rPr>
        <sz val="18"/>
        <rFont val="Arial"/>
        <family val="2"/>
      </rPr>
      <t xml:space="preserve">  </t>
    </r>
    <r>
      <rPr>
        <i/>
        <sz val="18"/>
        <rFont val="Arial"/>
        <family val="2"/>
      </rPr>
      <t xml:space="preserve">                             </t>
    </r>
  </si>
  <si>
    <r>
      <rPr>
        <sz val="20"/>
        <rFont val="Arial Narrow"/>
        <family val="2"/>
      </rPr>
      <t xml:space="preserve">Baked Chocolate Peanut Bar </t>
    </r>
    <r>
      <rPr>
        <sz val="20"/>
        <rFont val="Arial"/>
        <family val="2"/>
      </rPr>
      <t xml:space="preserve">*R   </t>
    </r>
    <r>
      <rPr>
        <b/>
        <sz val="20"/>
        <rFont val="Arial"/>
        <family val="2"/>
      </rPr>
      <t>NEW</t>
    </r>
  </si>
  <si>
    <r>
      <t xml:space="preserve">CALM </t>
    </r>
    <r>
      <rPr>
        <sz val="16"/>
        <rFont val="Arial"/>
        <family val="2"/>
      </rPr>
      <t>(8oz)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>Lemon / Rasp. Lemon</t>
    </r>
  </si>
  <si>
    <r>
      <t xml:space="preserve">Ideal Salt </t>
    </r>
    <r>
      <rPr>
        <sz val="16"/>
        <rFont val="Arial"/>
        <family val="2"/>
      </rPr>
      <t>(12.9 oz) w/ Potassium</t>
    </r>
  </si>
  <si>
    <r>
      <rPr>
        <sz val="20"/>
        <rFont val="Arial Narrow"/>
        <family val="2"/>
      </rPr>
      <t xml:space="preserve"> Water Enhancer</t>
    </r>
    <r>
      <rPr>
        <sz val="18"/>
        <rFont val="Arial Narrow"/>
        <family val="2"/>
      </rPr>
      <t>:</t>
    </r>
    <r>
      <rPr>
        <sz val="16"/>
        <rFont val="Arial Narrow"/>
        <family val="2"/>
      </rPr>
      <t xml:space="preserve"> Rasp. Lemonade,   Lemon, Mangosteen,Tangerine</t>
    </r>
  </si>
  <si>
    <r>
      <t xml:space="preserve"> French Onion Soup  GF  </t>
    </r>
    <r>
      <rPr>
        <b/>
        <sz val="18"/>
        <rFont val="Arial"/>
        <family val="2"/>
      </rPr>
      <t xml:space="preserve">New </t>
    </r>
  </si>
  <si>
    <r>
      <t xml:space="preserve"> Veg Bolognese </t>
    </r>
    <r>
      <rPr>
        <sz val="14"/>
        <rFont val="Arial"/>
        <family val="2"/>
      </rPr>
      <t xml:space="preserve">(spaghetti Mix)  </t>
    </r>
    <r>
      <rPr>
        <b/>
        <sz val="18"/>
        <rFont val="Arial"/>
        <family val="2"/>
      </rPr>
      <t xml:space="preserve">NEW </t>
    </r>
  </si>
  <si>
    <r>
      <t xml:space="preserve">Chicken Chowder  </t>
    </r>
    <r>
      <rPr>
        <b/>
        <sz val="16"/>
        <rFont val="Arial"/>
        <family val="2"/>
      </rPr>
      <t xml:space="preserve">NEW     </t>
    </r>
    <r>
      <rPr>
        <sz val="18"/>
        <rFont val="Arial"/>
        <family val="2"/>
      </rPr>
      <t xml:space="preserve">                          </t>
    </r>
  </si>
  <si>
    <r>
      <t xml:space="preserve"> Peppermint Cocoa GF   </t>
    </r>
    <r>
      <rPr>
        <b/>
        <sz val="18"/>
        <rFont val="Arial"/>
        <family val="2"/>
      </rPr>
      <t xml:space="preserve"> New</t>
    </r>
  </si>
  <si>
    <t xml:space="preserve"> Vegetable Chili *R</t>
  </si>
  <si>
    <r>
      <t xml:space="preserve">     DAILY OPTIONAL</t>
    </r>
    <r>
      <rPr>
        <b/>
        <sz val="20"/>
        <rFont val="Arial Black"/>
        <family val="2"/>
      </rPr>
      <t xml:space="preserve"> ITEMS</t>
    </r>
  </si>
  <si>
    <r>
      <t xml:space="preserve"> Konjac Spaghetti  GF </t>
    </r>
    <r>
      <rPr>
        <b/>
        <sz val="18"/>
        <rFont val="Arial"/>
        <family val="2"/>
      </rPr>
      <t>New</t>
    </r>
    <r>
      <rPr>
        <sz val="18"/>
        <rFont val="Arial"/>
        <family val="2"/>
      </rPr>
      <t xml:space="preserve">  </t>
    </r>
    <r>
      <rPr>
        <sz val="14"/>
        <rFont val="Arial"/>
        <family val="2"/>
      </rPr>
      <t>(2 Packs)</t>
    </r>
    <r>
      <rPr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</si>
</sst>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3" formatCode="_(* #,##0.00_);_(* \(#,##0.00\);_(* &quot;-&quot;??_);_(@_)"/>
    <numFmt numFmtId="164" formatCode="\$#,##0.00"/>
    <numFmt numFmtId="165" formatCode="\$#,##0.00_);[Red]&quot;($&quot;#,##0.00\)"/>
    <numFmt numFmtId="166" formatCode="_-* #,##0.00&quot; $&quot;_-;_-* #,##0.00&quot; $-&quot;;_-* \-??&quot; $&quot;_-;_-@_-"/>
    <numFmt numFmtId="167" formatCode="_([$$-409]* #,##0.00_);_([$$-409]* \(#,##0.00\);_([$$-409]* &quot;-&quot;??_);_(@_)"/>
    <numFmt numFmtId="168" formatCode="&quot;$&quot;#,##0.00"/>
    <numFmt numFmtId="169" formatCode="&quot;$&quot;#,##0"/>
  </numFmts>
  <fonts count="9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color indexed="12"/>
      <name val="Verdana"/>
      <family val="2"/>
    </font>
    <font>
      <sz val="9"/>
      <name val="Arial"/>
      <family val="2"/>
    </font>
    <font>
      <b/>
      <u val="single"/>
      <sz val="9"/>
      <color rgb="FF0000FF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b/>
      <i/>
      <sz val="8"/>
      <color rgb="FFFF0000"/>
      <name val="Verdana"/>
      <family val="2"/>
    </font>
    <font>
      <b/>
      <u val="single"/>
      <sz val="8"/>
      <color indexed="12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  <font>
      <b/>
      <sz val="14"/>
      <name val="Bernard MT Condensed"/>
      <family val="1"/>
    </font>
    <font>
      <b/>
      <sz val="10"/>
      <name val="Britannic Bold"/>
      <family val="2"/>
    </font>
    <font>
      <b/>
      <i/>
      <u val="double"/>
      <sz val="8"/>
      <name val="Verdana"/>
      <family val="2"/>
    </font>
    <font>
      <u val="double"/>
      <sz val="10"/>
      <name val="Arial"/>
      <family val="2"/>
    </font>
    <font>
      <b/>
      <sz val="9"/>
      <name val="Bookman Old Style"/>
      <family val="1"/>
    </font>
    <font>
      <b/>
      <sz val="14"/>
      <name val="Arial"/>
      <family val="2"/>
    </font>
    <font>
      <b/>
      <u val="double"/>
      <sz val="10"/>
      <name val="Arial"/>
      <family val="2"/>
    </font>
    <font>
      <b/>
      <sz val="7.5"/>
      <name val="Verdana"/>
      <family val="2"/>
    </font>
    <font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8"/>
      <color rgb="FFFF0000"/>
      <name val="Arial"/>
      <family val="2"/>
    </font>
    <font>
      <sz val="22"/>
      <name val="Cooper Black"/>
      <family val="1"/>
    </font>
    <font>
      <sz val="24"/>
      <name val="Cooper Black"/>
      <family val="1"/>
    </font>
    <font>
      <sz val="24"/>
      <color indexed="12"/>
      <name val="Cooper Black"/>
      <family val="1"/>
    </font>
    <font>
      <b/>
      <sz val="22"/>
      <name val="Arial"/>
      <family val="2"/>
    </font>
    <font>
      <b/>
      <sz val="17"/>
      <name val="Arial"/>
      <family val="2"/>
    </font>
    <font>
      <sz val="24"/>
      <name val="Arial Black"/>
      <family val="2"/>
    </font>
    <font>
      <b/>
      <sz val="24"/>
      <name val="Arial Black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22"/>
      <name val="Arial Black"/>
      <family val="2"/>
    </font>
    <font>
      <b/>
      <sz val="22"/>
      <color indexed="12"/>
      <name val="Cooper Black"/>
      <family val="1"/>
    </font>
    <font>
      <sz val="22"/>
      <color indexed="12"/>
      <name val="Cooper Black"/>
      <family val="1"/>
    </font>
    <font>
      <i/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6"/>
      <name val="Arial Black"/>
      <family val="2"/>
    </font>
    <font>
      <sz val="28"/>
      <name val="Arial Black"/>
      <family val="2"/>
    </font>
    <font>
      <sz val="26"/>
      <name val="Arial"/>
      <family val="2"/>
    </font>
    <font>
      <b/>
      <sz val="20"/>
      <name val="Arial Black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 Black"/>
      <family val="2"/>
    </font>
    <font>
      <sz val="20"/>
      <name val="Arial Black"/>
      <family val="2"/>
    </font>
    <font>
      <b/>
      <sz val="19"/>
      <name val="Arial Black"/>
      <family val="2"/>
    </font>
    <font>
      <b/>
      <i/>
      <sz val="20"/>
      <name val="Arial"/>
      <family val="2"/>
    </font>
    <font>
      <sz val="16"/>
      <name val="Arial Narrow"/>
      <family val="2"/>
    </font>
    <font>
      <sz val="18"/>
      <name val="Arial Narrow"/>
      <family val="2"/>
    </font>
    <font>
      <sz val="18"/>
      <color theme="1"/>
      <name val="Arial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7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thin"/>
    </border>
    <border>
      <left style="medium"/>
      <right style="thin">
        <color indexed="8"/>
      </right>
      <top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>
        <color indexed="8"/>
      </bottom>
    </border>
    <border>
      <left style="thin"/>
      <right style="medium"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/>
      <bottom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4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21">
    <xf numFmtId="0" fontId="0" fillId="0" borderId="0" xfId="0"/>
    <xf numFmtId="0" fontId="0" fillId="0" borderId="0" xfId="0" applyAlignment="1">
      <alignment wrapText="1"/>
    </xf>
    <xf numFmtId="0" fontId="28" fillId="24" borderId="10" xfId="0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30" fillId="24" borderId="12" xfId="0" applyFont="1" applyFill="1" applyBorder="1" applyAlignment="1" applyProtection="1">
      <alignment vertical="center" wrapText="1"/>
      <protection locked="0"/>
    </xf>
    <xf numFmtId="0" fontId="32" fillId="0" borderId="13" xfId="0" applyFont="1" applyFill="1" applyBorder="1" applyAlignment="1" applyProtection="1">
      <alignment vertical="center" wrapText="1"/>
      <protection locked="0"/>
    </xf>
    <xf numFmtId="0" fontId="32" fillId="0" borderId="14" xfId="0" applyFont="1" applyFill="1" applyBorder="1" applyAlignment="1" applyProtection="1">
      <alignment vertical="center" wrapText="1"/>
      <protection locked="0"/>
    </xf>
    <xf numFmtId="0" fontId="32" fillId="0" borderId="15" xfId="0" applyFont="1" applyFill="1" applyBorder="1" applyAlignment="1" applyProtection="1">
      <alignment vertical="center" wrapText="1"/>
      <protection locked="0"/>
    </xf>
    <xf numFmtId="0" fontId="32" fillId="0" borderId="14" xfId="0" applyFont="1" applyFill="1" applyBorder="1" applyAlignment="1">
      <alignment vertical="center" wrapText="1"/>
    </xf>
    <xf numFmtId="0" fontId="32" fillId="0" borderId="16" xfId="0" applyFont="1" applyFill="1" applyBorder="1" applyAlignment="1" applyProtection="1">
      <alignment vertical="center" wrapText="1"/>
      <protection locked="0"/>
    </xf>
    <xf numFmtId="0" fontId="32" fillId="25" borderId="14" xfId="0" applyFont="1" applyFill="1" applyBorder="1" applyAlignment="1" applyProtection="1">
      <alignment vertical="center" wrapText="1"/>
      <protection locked="0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0" fontId="21" fillId="0" borderId="16" xfId="0" applyFont="1" applyFill="1" applyBorder="1" applyAlignment="1" applyProtection="1">
      <alignment vertical="center" wrapText="1"/>
      <protection locked="0"/>
    </xf>
    <xf numFmtId="0" fontId="21" fillId="25" borderId="13" xfId="0" applyFont="1" applyFill="1" applyBorder="1" applyAlignment="1" applyProtection="1">
      <alignment vertical="center" wrapText="1"/>
      <protection locked="0"/>
    </xf>
    <xf numFmtId="0" fontId="21" fillId="25" borderId="14" xfId="0" applyFont="1" applyFill="1" applyBorder="1" applyAlignment="1" applyProtection="1">
      <alignment vertical="center" wrapText="1"/>
      <protection locked="0"/>
    </xf>
    <xf numFmtId="0" fontId="21" fillId="25" borderId="17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34" fillId="24" borderId="18" xfId="0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 applyProtection="1">
      <alignment vertical="center" wrapText="1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22" fillId="24" borderId="25" xfId="0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4" fillId="24" borderId="28" xfId="0" applyFont="1" applyFill="1" applyBorder="1" applyAlignment="1" applyProtection="1">
      <alignment vertical="center" wrapText="1"/>
      <protection locked="0"/>
    </xf>
    <xf numFmtId="0" fontId="21" fillId="0" borderId="29" xfId="0" applyFont="1" applyFill="1" applyBorder="1" applyAlignment="1" applyProtection="1">
      <alignment vertical="center" wrapText="1"/>
      <protection locked="0"/>
    </xf>
    <xf numFmtId="0" fontId="21" fillId="0" borderId="29" xfId="0" applyFont="1" applyFill="1" applyBorder="1" applyAlignment="1">
      <alignment wrapText="1"/>
    </xf>
    <xf numFmtId="0" fontId="32" fillId="0" borderId="29" xfId="0" applyFont="1" applyFill="1" applyBorder="1" applyAlignment="1" applyProtection="1">
      <alignment vertical="center" wrapText="1"/>
      <protection locked="0"/>
    </xf>
    <xf numFmtId="0" fontId="21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Border="1" applyAlignment="1">
      <alignment wrapText="1"/>
    </xf>
    <xf numFmtId="0" fontId="21" fillId="26" borderId="32" xfId="0" applyFont="1" applyFill="1" applyBorder="1" applyAlignment="1" applyProtection="1">
      <alignment vertical="center" wrapText="1"/>
      <protection locked="0"/>
    </xf>
    <xf numFmtId="0" fontId="36" fillId="27" borderId="33" xfId="56" applyFont="1" applyFill="1" applyBorder="1" applyAlignment="1" applyProtection="1">
      <alignment vertical="center" wrapText="1"/>
      <protection locked="0"/>
    </xf>
    <xf numFmtId="0" fontId="21" fillId="0" borderId="33" xfId="0" applyFont="1" applyFill="1" applyBorder="1" applyAlignment="1" applyProtection="1">
      <alignment vertical="center" wrapText="1"/>
      <protection locked="0"/>
    </xf>
    <xf numFmtId="0" fontId="21" fillId="0" borderId="34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0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6" xfId="16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167" fontId="41" fillId="0" borderId="35" xfId="16" applyNumberFormat="1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21" fillId="0" borderId="37" xfId="0" applyFont="1" applyFill="1" applyBorder="1" applyAlignment="1" applyProtection="1">
      <alignment vertical="center" wrapText="1"/>
      <protection locked="0"/>
    </xf>
    <xf numFmtId="0" fontId="28" fillId="24" borderId="10" xfId="0" applyFont="1" applyFill="1" applyBorder="1" applyAlignment="1" applyProtection="1">
      <alignment vertical="center"/>
      <protection locked="0"/>
    </xf>
    <xf numFmtId="0" fontId="25" fillId="0" borderId="0" xfId="0" applyFont="1"/>
    <xf numFmtId="0" fontId="32" fillId="0" borderId="17" xfId="0" applyFont="1" applyFill="1" applyBorder="1" applyAlignment="1" applyProtection="1">
      <alignment vertical="center" wrapText="1"/>
      <protection locked="0"/>
    </xf>
    <xf numFmtId="0" fontId="32" fillId="25" borderId="14" xfId="0" applyFont="1" applyFill="1" applyBorder="1" applyAlignment="1" applyProtection="1">
      <alignment horizontal="left" vertical="center" wrapText="1"/>
      <protection locked="0"/>
    </xf>
    <xf numFmtId="0" fontId="32" fillId="0" borderId="32" xfId="0" applyFont="1" applyFill="1" applyBorder="1" applyAlignment="1" applyProtection="1">
      <alignment vertical="center" wrapText="1"/>
      <protection locked="0"/>
    </xf>
    <xf numFmtId="0" fontId="32" fillId="0" borderId="12" xfId="0" applyFont="1" applyFill="1" applyBorder="1" applyAlignment="1" applyProtection="1">
      <alignment vertical="center" wrapText="1"/>
      <protection locked="0"/>
    </xf>
    <xf numFmtId="0" fontId="36" fillId="0" borderId="31" xfId="0" applyFont="1" applyFill="1" applyBorder="1" applyAlignment="1" applyProtection="1">
      <alignment vertical="center" wrapText="1"/>
      <protection locked="0"/>
    </xf>
    <xf numFmtId="0" fontId="21" fillId="26" borderId="33" xfId="0" applyFont="1" applyFill="1" applyBorder="1" applyAlignment="1" applyProtection="1">
      <alignment vertical="center" wrapText="1"/>
      <protection locked="0"/>
    </xf>
    <xf numFmtId="0" fontId="21" fillId="0" borderId="20" xfId="0" applyFont="1" applyFill="1" applyBorder="1" applyAlignment="1" applyProtection="1">
      <alignment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vertical="center" wrapText="1"/>
      <protection locked="0"/>
    </xf>
    <xf numFmtId="0" fontId="37" fillId="0" borderId="19" xfId="0" applyFont="1" applyFill="1" applyBorder="1" applyAlignment="1" applyProtection="1">
      <alignment vertical="center" wrapText="1"/>
      <protection locked="0"/>
    </xf>
    <xf numFmtId="0" fontId="32" fillId="26" borderId="14" xfId="0" applyFont="1" applyFill="1" applyBorder="1" applyAlignment="1" applyProtection="1">
      <alignment vertical="center" wrapText="1"/>
      <protection locked="0"/>
    </xf>
    <xf numFmtId="0" fontId="22" fillId="24" borderId="31" xfId="0" applyFont="1" applyFill="1" applyBorder="1" applyAlignment="1" applyProtection="1">
      <alignment horizontal="right" vertical="center" wrapTex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/>
      <protection/>
    </xf>
    <xf numFmtId="164" fontId="22" fillId="0" borderId="41" xfId="0" applyNumberFormat="1" applyFont="1" applyFill="1" applyBorder="1" applyAlignment="1" applyProtection="1">
      <alignment horizontal="right" vertical="center" wrapText="1"/>
      <protection/>
    </xf>
    <xf numFmtId="0" fontId="22" fillId="24" borderId="42" xfId="0" applyFont="1" applyFill="1" applyBorder="1" applyAlignment="1" applyProtection="1">
      <alignment horizontal="right" vertical="center" wrapText="1"/>
      <protection locked="0"/>
    </xf>
    <xf numFmtId="0" fontId="28" fillId="24" borderId="27" xfId="0" applyFont="1" applyFill="1" applyBorder="1" applyAlignment="1" applyProtection="1">
      <alignment horizontal="right" vertical="center"/>
      <protection locked="0"/>
    </xf>
    <xf numFmtId="0" fontId="24" fillId="24" borderId="27" xfId="0" applyFont="1" applyFill="1" applyBorder="1" applyAlignment="1" applyProtection="1">
      <alignment horizontal="right" vertical="center"/>
      <protection locked="0"/>
    </xf>
    <xf numFmtId="0" fontId="22" fillId="24" borderId="43" xfId="0" applyFont="1" applyFill="1" applyBorder="1" applyAlignment="1" applyProtection="1">
      <alignment horizontal="right" vertical="center" wrapText="1"/>
      <protection locked="0"/>
    </xf>
    <xf numFmtId="164" fontId="22" fillId="25" borderId="44" xfId="0" applyNumberFormat="1" applyFont="1" applyFill="1" applyBorder="1" applyAlignment="1" applyProtection="1">
      <alignment horizontal="right" vertical="center" wrapText="1"/>
      <protection/>
    </xf>
    <xf numFmtId="0" fontId="18" fillId="24" borderId="31" xfId="0" applyFont="1" applyFill="1" applyBorder="1" applyAlignment="1" applyProtection="1">
      <alignment horizontal="right" vertical="center" wrapText="1"/>
      <protection locked="0"/>
    </xf>
    <xf numFmtId="0" fontId="29" fillId="24" borderId="27" xfId="0" applyFont="1" applyFill="1" applyBorder="1" applyAlignment="1">
      <alignment horizontal="right" vertical="center" wrapText="1"/>
    </xf>
    <xf numFmtId="0" fontId="25" fillId="24" borderId="27" xfId="0" applyFont="1" applyFill="1" applyBorder="1" applyAlignment="1">
      <alignment horizontal="right" vertical="center" wrapText="1"/>
    </xf>
    <xf numFmtId="0" fontId="22" fillId="24" borderId="37" xfId="0" applyFont="1" applyFill="1" applyBorder="1" applyAlignment="1" applyProtection="1">
      <alignment horizontal="right" vertical="center" wrapText="1"/>
      <protection locked="0"/>
    </xf>
    <xf numFmtId="0" fontId="22" fillId="24" borderId="29" xfId="0" applyFont="1" applyFill="1" applyBorder="1" applyAlignment="1" applyProtection="1">
      <alignment horizontal="right" vertical="center" wrapText="1"/>
      <protection locked="0"/>
    </xf>
    <xf numFmtId="164" fontId="22" fillId="0" borderId="41" xfId="0" applyNumberFormat="1" applyFont="1" applyFill="1" applyBorder="1" applyAlignment="1" applyProtection="1">
      <alignment horizontal="right" wrapText="1"/>
      <protection/>
    </xf>
    <xf numFmtId="0" fontId="18" fillId="24" borderId="45" xfId="0" applyFont="1" applyFill="1" applyBorder="1" applyAlignment="1" applyProtection="1">
      <alignment horizontal="right" vertical="center" wrapText="1"/>
      <protection locked="0"/>
    </xf>
    <xf numFmtId="0" fontId="18" fillId="24" borderId="41" xfId="0" applyFont="1" applyFill="1" applyBorder="1" applyAlignment="1" applyProtection="1">
      <alignment horizontal="right" vertical="center" wrapText="1"/>
      <protection locked="0"/>
    </xf>
    <xf numFmtId="0" fontId="25" fillId="24" borderId="46" xfId="0" applyFont="1" applyFill="1" applyBorder="1" applyAlignment="1">
      <alignment horizontal="right" vertical="center" wrapText="1"/>
    </xf>
    <xf numFmtId="164" fontId="22" fillId="0" borderId="47" xfId="0" applyNumberFormat="1" applyFont="1" applyFill="1" applyBorder="1" applyAlignment="1" applyProtection="1">
      <alignment horizontal="right" vertical="center" wrapText="1"/>
      <protection/>
    </xf>
    <xf numFmtId="0" fontId="18" fillId="24" borderId="48" xfId="0" applyFont="1" applyFill="1" applyBorder="1" applyAlignment="1" applyProtection="1">
      <alignment horizontal="right" vertical="center" wrapText="1"/>
      <protection locked="0"/>
    </xf>
    <xf numFmtId="0" fontId="18" fillId="24" borderId="42" xfId="0" applyFont="1" applyFill="1" applyBorder="1" applyAlignment="1" applyProtection="1">
      <alignment horizontal="right" vertical="center" wrapTex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/>
      <protection/>
    </xf>
    <xf numFmtId="0" fontId="29" fillId="24" borderId="50" xfId="0" applyFont="1" applyFill="1" applyBorder="1" applyAlignment="1">
      <alignment horizontal="right" vertical="center" wrapText="1"/>
    </xf>
    <xf numFmtId="0" fontId="31" fillId="24" borderId="43" xfId="0" applyFont="1" applyFill="1" applyBorder="1" applyAlignment="1" applyProtection="1">
      <alignment horizontal="right" vertical="center" wrapText="1"/>
      <protection locked="0"/>
    </xf>
    <xf numFmtId="0" fontId="31" fillId="24" borderId="31" xfId="0" applyFont="1" applyFill="1" applyBorder="1" applyAlignment="1" applyProtection="1">
      <alignment horizontal="right" vertical="center" wrapText="1"/>
      <protection locked="0"/>
    </xf>
    <xf numFmtId="0" fontId="29" fillId="24" borderId="31" xfId="0" applyFont="1" applyFill="1" applyBorder="1" applyAlignment="1" applyProtection="1">
      <alignment horizontal="right" vertical="center" wrapText="1"/>
      <protection locked="0"/>
    </xf>
    <xf numFmtId="0" fontId="29" fillId="24" borderId="42" xfId="0" applyFont="1" applyFill="1" applyBorder="1" applyAlignment="1" applyProtection="1">
      <alignment horizontal="right" vertical="center" wrapText="1"/>
      <protection locked="0"/>
    </xf>
    <xf numFmtId="0" fontId="29" fillId="24" borderId="51" xfId="0" applyFont="1" applyFill="1" applyBorder="1" applyAlignment="1" applyProtection="1">
      <alignment horizontal="right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right" vertical="center" wrapText="1"/>
      <protection/>
    </xf>
    <xf numFmtId="164" fontId="22" fillId="0" borderId="53" xfId="0" applyNumberFormat="1" applyFont="1" applyFill="1" applyBorder="1" applyAlignment="1" applyProtection="1">
      <alignment horizontal="right" vertical="center" wrapText="1"/>
      <protection/>
    </xf>
    <xf numFmtId="0" fontId="21" fillId="24" borderId="54" xfId="0" applyFont="1" applyFill="1" applyBorder="1" applyAlignment="1" applyProtection="1">
      <alignment horizontal="right" vertical="center" wrapTex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/>
      <protection/>
    </xf>
    <xf numFmtId="0" fontId="21" fillId="24" borderId="56" xfId="0" applyFont="1" applyFill="1" applyBorder="1" applyAlignment="1" applyProtection="1">
      <alignment horizontal="right" vertical="center" wrapText="1"/>
      <protection locked="0"/>
    </xf>
    <xf numFmtId="164" fontId="21" fillId="0" borderId="47" xfId="0" applyNumberFormat="1" applyFont="1" applyFill="1" applyBorder="1" applyAlignment="1" applyProtection="1">
      <alignment horizontal="right" vertical="center" wrapText="1"/>
      <protection/>
    </xf>
    <xf numFmtId="0" fontId="21" fillId="24" borderId="56" xfId="0" applyFont="1" applyFill="1" applyBorder="1" applyAlignment="1">
      <alignment horizontal="right" wrapText="1"/>
    </xf>
    <xf numFmtId="0" fontId="32" fillId="24" borderId="56" xfId="0" applyFont="1" applyFill="1" applyBorder="1" applyAlignment="1" applyProtection="1">
      <alignment horizontal="right" vertical="center" wrapText="1"/>
      <protection locked="0"/>
    </xf>
    <xf numFmtId="164" fontId="21" fillId="0" borderId="57" xfId="0" applyNumberFormat="1" applyFont="1" applyFill="1" applyBorder="1" applyAlignment="1" applyProtection="1">
      <alignment horizontal="right" vertical="center" wrapText="1"/>
      <protection/>
    </xf>
    <xf numFmtId="0" fontId="32" fillId="24" borderId="58" xfId="0" applyFont="1" applyFill="1" applyBorder="1" applyAlignment="1" applyProtection="1">
      <alignment horizontal="right" vertical="center" wrapText="1"/>
      <protection locked="0"/>
    </xf>
    <xf numFmtId="0" fontId="32" fillId="24" borderId="45" xfId="0" applyFont="1" applyFill="1" applyBorder="1" applyAlignment="1" applyProtection="1">
      <alignment horizontal="right" vertical="center" wrapText="1"/>
      <protection locked="0"/>
    </xf>
    <xf numFmtId="0" fontId="21" fillId="24" borderId="25" xfId="0" applyFont="1" applyFill="1" applyBorder="1" applyAlignment="1" applyProtection="1">
      <alignment horizontal="right" vertical="center" wrapText="1"/>
      <protection locked="0"/>
    </xf>
    <xf numFmtId="164" fontId="21" fillId="0" borderId="40" xfId="0" applyNumberFormat="1" applyFont="1" applyFill="1" applyBorder="1" applyAlignment="1" applyProtection="1">
      <alignment horizontal="right" vertical="center" wrapText="1"/>
      <protection/>
    </xf>
    <xf numFmtId="0" fontId="21" fillId="24" borderId="59" xfId="0" applyFont="1" applyFill="1" applyBorder="1" applyAlignment="1" applyProtection="1">
      <alignment horizontal="right" vertical="center" wrapText="1"/>
      <protection locked="0"/>
    </xf>
    <xf numFmtId="0" fontId="36" fillId="28" borderId="48" xfId="56" applyFont="1" applyFill="1" applyBorder="1" applyAlignment="1" applyProtection="1">
      <alignment horizontal="right" vertical="center" wrapText="1"/>
      <protection locked="0"/>
    </xf>
    <xf numFmtId="0" fontId="21" fillId="24" borderId="60" xfId="0" applyFont="1" applyFill="1" applyBorder="1" applyAlignment="1" applyProtection="1">
      <alignment horizontal="right" vertical="center" wrapText="1"/>
      <protection locked="0"/>
    </xf>
    <xf numFmtId="0" fontId="36" fillId="24" borderId="60" xfId="0" applyFont="1" applyFill="1" applyBorder="1" applyAlignment="1" applyProtection="1">
      <alignment horizontal="right" vertical="center" wrapText="1"/>
      <protection locked="0"/>
    </xf>
    <xf numFmtId="0" fontId="32" fillId="24" borderId="60" xfId="0" applyFont="1" applyFill="1" applyBorder="1" applyAlignment="1" applyProtection="1">
      <alignment horizontal="right" vertical="center" wrapText="1"/>
      <protection locked="0"/>
    </xf>
    <xf numFmtId="0" fontId="21" fillId="24" borderId="61" xfId="0" applyFont="1" applyFill="1" applyBorder="1" applyAlignment="1" applyProtection="1">
      <alignment horizontal="right" vertical="center" wrapText="1"/>
      <protection locked="0"/>
    </xf>
    <xf numFmtId="0" fontId="21" fillId="24" borderId="42" xfId="0" applyFont="1" applyFill="1" applyBorder="1" applyAlignment="1" applyProtection="1">
      <alignment horizontal="right" vertical="center" wrapText="1"/>
      <protection locked="0"/>
    </xf>
    <xf numFmtId="0" fontId="21" fillId="24" borderId="31" xfId="0" applyFont="1" applyFill="1" applyBorder="1" applyAlignment="1" applyProtection="1">
      <alignment horizontal="right" vertical="center" wrapText="1"/>
      <protection locked="0"/>
    </xf>
    <xf numFmtId="0" fontId="21" fillId="24" borderId="48" xfId="0" applyFont="1" applyFill="1" applyBorder="1" applyAlignment="1" applyProtection="1">
      <alignment horizontal="right" vertical="center" wrapText="1"/>
      <protection locked="0"/>
    </xf>
    <xf numFmtId="0" fontId="21" fillId="24" borderId="62" xfId="0" applyFont="1" applyFill="1" applyBorder="1" applyAlignment="1" applyProtection="1">
      <alignment horizontal="right" vertical="center" wrapText="1"/>
      <protection locked="0"/>
    </xf>
    <xf numFmtId="165" fontId="21" fillId="0" borderId="63" xfId="0" applyNumberFormat="1" applyFont="1" applyFill="1" applyBorder="1" applyAlignment="1" applyProtection="1">
      <alignment horizontal="right" vertical="center" wrapText="1"/>
      <protection/>
    </xf>
    <xf numFmtId="165" fontId="21" fillId="0" borderId="64" xfId="0" applyNumberFormat="1" applyFont="1" applyFill="1" applyBorder="1" applyAlignment="1" applyProtection="1">
      <alignment horizontal="right" vertical="center" wrapText="1"/>
      <protection/>
    </xf>
    <xf numFmtId="165" fontId="21" fillId="0" borderId="65" xfId="0" applyNumberFormat="1" applyFont="1" applyFill="1" applyBorder="1" applyAlignment="1" applyProtection="1">
      <alignment horizontal="right" vertical="center" wrapText="1"/>
      <protection/>
    </xf>
    <xf numFmtId="165" fontId="21" fillId="0" borderId="66" xfId="0" applyNumberFormat="1" applyFont="1" applyFill="1" applyBorder="1" applyAlignment="1" applyProtection="1">
      <alignment horizontal="right" vertical="center" wrapText="1"/>
      <protection/>
    </xf>
    <xf numFmtId="0" fontId="21" fillId="24" borderId="67" xfId="0" applyFont="1" applyFill="1" applyBorder="1" applyAlignment="1" applyProtection="1">
      <alignment horizontal="right" vertical="center" wrapText="1"/>
      <protection locked="0"/>
    </xf>
    <xf numFmtId="165" fontId="21" fillId="0" borderId="68" xfId="0" applyNumberFormat="1" applyFont="1" applyFill="1" applyBorder="1" applyAlignment="1" applyProtection="1">
      <alignment horizontal="right" vertical="center" wrapText="1"/>
      <protection/>
    </xf>
    <xf numFmtId="0" fontId="21" fillId="24" borderId="69" xfId="0" applyFont="1" applyFill="1" applyBorder="1" applyAlignment="1" applyProtection="1">
      <alignment horizontal="right" vertical="center" wrapText="1"/>
      <protection locked="0"/>
    </xf>
    <xf numFmtId="165" fontId="21" fillId="0" borderId="70" xfId="0" applyNumberFormat="1" applyFont="1" applyFill="1" applyBorder="1" applyAlignment="1" applyProtection="1">
      <alignment horizontal="right" vertical="center" wrapText="1"/>
      <protection/>
    </xf>
    <xf numFmtId="8" fontId="21" fillId="0" borderId="71" xfId="0" applyNumberFormat="1" applyFont="1" applyBorder="1" applyAlignment="1" applyProtection="1">
      <alignment horizontal="right" vertical="center" wrapText="1"/>
      <protection locked="0"/>
    </xf>
    <xf numFmtId="8" fontId="21" fillId="0" borderId="64" xfId="0" applyNumberFormat="1" applyFont="1" applyBorder="1" applyAlignment="1" applyProtection="1">
      <alignment horizontal="right" vertical="center" wrapText="1"/>
      <protection locked="0"/>
    </xf>
    <xf numFmtId="0" fontId="21" fillId="24" borderId="72" xfId="0" applyFont="1" applyFill="1" applyBorder="1" applyAlignment="1" applyProtection="1">
      <alignment horizontal="right" vertical="center" wrapText="1"/>
      <protection locked="0"/>
    </xf>
    <xf numFmtId="165" fontId="21" fillId="0" borderId="73" xfId="0" applyNumberFormat="1" applyFont="1" applyFill="1" applyBorder="1" applyAlignment="1" applyProtection="1">
      <alignment horizontal="right" vertical="center" wrapText="1"/>
      <protection/>
    </xf>
    <xf numFmtId="0" fontId="21" fillId="24" borderId="74" xfId="0" applyFont="1" applyFill="1" applyBorder="1" applyAlignment="1" applyProtection="1">
      <alignment horizontal="right" vertical="center" wrapText="1"/>
      <protection locked="0"/>
    </xf>
    <xf numFmtId="8" fontId="21" fillId="0" borderId="68" xfId="0" applyNumberFormat="1" applyFont="1" applyBorder="1" applyAlignment="1" applyProtection="1">
      <alignment horizontal="right" vertical="center" wrapText="1"/>
      <protection locked="0"/>
    </xf>
    <xf numFmtId="0" fontId="21" fillId="25" borderId="32" xfId="0" applyFont="1" applyFill="1" applyBorder="1" applyAlignment="1" applyProtection="1">
      <alignment vertical="center" wrapText="1"/>
      <protection locked="0"/>
    </xf>
    <xf numFmtId="0" fontId="21" fillId="25" borderId="3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67" fontId="41" fillId="0" borderId="0" xfId="16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4" fontId="21" fillId="0" borderId="75" xfId="0" applyNumberFormat="1" applyFont="1" applyFill="1" applyBorder="1" applyAlignment="1" applyProtection="1">
      <alignment horizontal="right" vertical="center" wrapText="1"/>
      <protection/>
    </xf>
    <xf numFmtId="164" fontId="21" fillId="0" borderId="41" xfId="0" applyNumberFormat="1" applyFont="1" applyFill="1" applyBorder="1" applyAlignment="1" applyProtection="1">
      <alignment horizontal="right" vertical="center" wrapText="1"/>
      <protection/>
    </xf>
    <xf numFmtId="0" fontId="21" fillId="24" borderId="6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22" fillId="25" borderId="76" xfId="0" applyNumberFormat="1" applyFont="1" applyFill="1" applyBorder="1" applyAlignment="1" applyProtection="1">
      <alignment horizontal="right" vertical="center" wrapText="1"/>
      <protection/>
    </xf>
    <xf numFmtId="0" fontId="40" fillId="0" borderId="77" xfId="0" applyFont="1" applyBorder="1" applyAlignment="1">
      <alignment horizontal="right" vertical="center"/>
    </xf>
    <xf numFmtId="0" fontId="22" fillId="24" borderId="43" xfId="0" applyFont="1" applyFill="1" applyBorder="1" applyAlignment="1" applyProtection="1">
      <alignment horizontal="center" wrapText="1"/>
      <protection locked="0"/>
    </xf>
    <xf numFmtId="0" fontId="29" fillId="24" borderId="27" xfId="0" applyFont="1" applyFill="1" applyBorder="1" applyAlignment="1">
      <alignment horizontal="center" wrapText="1"/>
    </xf>
    <xf numFmtId="0" fontId="18" fillId="24" borderId="27" xfId="0" applyFont="1" applyFill="1" applyBorder="1" applyAlignment="1" applyProtection="1">
      <alignment horizontal="center" wrapText="1"/>
      <protection locked="0"/>
    </xf>
    <xf numFmtId="0" fontId="18" fillId="24" borderId="43" xfId="0" applyFont="1" applyFill="1" applyBorder="1" applyAlignment="1" applyProtection="1">
      <alignment horizontal="center" wrapText="1"/>
      <protection locked="0"/>
    </xf>
    <xf numFmtId="0" fontId="0" fillId="0" borderId="31" xfId="0" applyBorder="1"/>
    <xf numFmtId="0" fontId="28" fillId="24" borderId="27" xfId="0" applyFont="1" applyFill="1" applyBorder="1" applyAlignment="1" applyProtection="1">
      <alignment horizontal="center"/>
      <protection locked="0"/>
    </xf>
    <xf numFmtId="0" fontId="21" fillId="24" borderId="43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Fill="1" applyBorder="1" applyAlignment="1">
      <alignment wrapText="1"/>
    </xf>
    <xf numFmtId="0" fontId="30" fillId="24" borderId="10" xfId="0" applyFont="1" applyFill="1" applyBorder="1" applyAlignment="1" applyProtection="1">
      <alignment vertical="center" wrapText="1"/>
      <protection locked="0"/>
    </xf>
    <xf numFmtId="165" fontId="21" fillId="0" borderId="68" xfId="0" applyNumberFormat="1" applyFont="1" applyFill="1" applyBorder="1" applyAlignment="1" applyProtection="1">
      <alignment horizontal="right" vertical="center" wrapText="1"/>
      <protection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8" fontId="21" fillId="0" borderId="47" xfId="0" applyNumberFormat="1" applyFont="1" applyBorder="1" applyAlignment="1" applyProtection="1">
      <alignment horizontal="right" vertical="center" wrapText="1"/>
      <protection locked="0"/>
    </xf>
    <xf numFmtId="8" fontId="21" fillId="0" borderId="65" xfId="0" applyNumberFormat="1" applyFont="1" applyBorder="1" applyAlignment="1" applyProtection="1">
      <alignment horizontal="right" vertical="center" wrapText="1"/>
      <protection locked="0"/>
    </xf>
    <xf numFmtId="0" fontId="25" fillId="0" borderId="78" xfId="0" applyFont="1" applyBorder="1" applyAlignment="1">
      <alignment horizontal="left"/>
    </xf>
    <xf numFmtId="0" fontId="34" fillId="24" borderId="79" xfId="0" applyFont="1" applyFill="1" applyBorder="1" applyAlignment="1" applyProtection="1">
      <alignment vertical="center" wrapText="1"/>
      <protection locked="0"/>
    </xf>
    <xf numFmtId="0" fontId="36" fillId="0" borderId="14" xfId="0" applyFont="1" applyFill="1" applyBorder="1" applyAlignment="1" applyProtection="1">
      <alignment vertical="center" wrapText="1"/>
      <protection locked="0"/>
    </xf>
    <xf numFmtId="0" fontId="21" fillId="0" borderId="39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48" fillId="25" borderId="80" xfId="0" applyFont="1" applyFill="1" applyBorder="1" applyAlignment="1" applyProtection="1">
      <alignment vertical="center" wrapText="1"/>
      <protection locked="0"/>
    </xf>
    <xf numFmtId="0" fontId="36" fillId="26" borderId="14" xfId="0" applyFont="1" applyFill="1" applyBorder="1" applyAlignment="1" applyProtection="1">
      <alignment vertical="center" wrapText="1"/>
      <protection locked="0"/>
    </xf>
    <xf numFmtId="0" fontId="0" fillId="29" borderId="0" xfId="0" applyFill="1" applyBorder="1" applyAlignment="1">
      <alignment horizontal="left" wrapText="1"/>
    </xf>
    <xf numFmtId="0" fontId="0" fillId="29" borderId="81" xfId="0" applyFill="1" applyBorder="1" applyAlignment="1">
      <alignment horizontal="left" wrapText="1"/>
    </xf>
    <xf numFmtId="0" fontId="0" fillId="29" borderId="0" xfId="0" applyFill="1" applyBorder="1" applyAlignment="1">
      <alignment horizontal="center" vertical="center"/>
    </xf>
    <xf numFmtId="0" fontId="0" fillId="29" borderId="81" xfId="0" applyFill="1" applyBorder="1"/>
    <xf numFmtId="0" fontId="0" fillId="29" borderId="26" xfId="0" applyFill="1" applyBorder="1" applyAlignment="1">
      <alignment horizontal="center"/>
    </xf>
    <xf numFmtId="0" fontId="0" fillId="29" borderId="82" xfId="0" applyFill="1" applyBorder="1"/>
    <xf numFmtId="0" fontId="21" fillId="26" borderId="19" xfId="0" applyFont="1" applyFill="1" applyBorder="1" applyAlignment="1" applyProtection="1">
      <alignment horizontal="left" vertical="center" wrapText="1"/>
      <protection locked="0"/>
    </xf>
    <xf numFmtId="0" fontId="21" fillId="26" borderId="83" xfId="0" applyFont="1" applyFill="1" applyBorder="1" applyAlignment="1" applyProtection="1">
      <alignment vertical="center" wrapText="1"/>
      <protection locked="0"/>
    </xf>
    <xf numFmtId="0" fontId="32" fillId="26" borderId="29" xfId="0" applyFont="1" applyFill="1" applyBorder="1" applyAlignment="1" applyProtection="1">
      <alignment vertical="center" wrapText="1"/>
      <protection locked="0"/>
    </xf>
    <xf numFmtId="0" fontId="21" fillId="26" borderId="14" xfId="0" applyFont="1" applyFill="1" applyBorder="1" applyAlignment="1" applyProtection="1">
      <alignment vertical="center" wrapText="1"/>
      <protection locked="0"/>
    </xf>
    <xf numFmtId="0" fontId="32" fillId="26" borderId="13" xfId="0" applyFont="1" applyFill="1" applyBorder="1" applyAlignment="1" applyProtection="1">
      <alignment vertical="center" wrapText="1"/>
      <protection locked="0"/>
    </xf>
    <xf numFmtId="164" fontId="22" fillId="0" borderId="84" xfId="0" applyNumberFormat="1" applyFont="1" applyFill="1" applyBorder="1" applyAlignment="1" applyProtection="1">
      <alignment horizontal="right" vertical="center" wrapText="1"/>
      <protection/>
    </xf>
    <xf numFmtId="164" fontId="21" fillId="0" borderId="50" xfId="0" applyNumberFormat="1" applyFont="1" applyFill="1" applyBorder="1" applyAlignment="1" applyProtection="1">
      <alignment horizontal="right" vertical="center" wrapText="1"/>
      <protection/>
    </xf>
    <xf numFmtId="164" fontId="21" fillId="0" borderId="76" xfId="0" applyNumberFormat="1" applyFont="1" applyFill="1" applyBorder="1" applyAlignment="1" applyProtection="1">
      <alignment horizontal="right" vertical="center" wrapText="1"/>
      <protection/>
    </xf>
    <xf numFmtId="0" fontId="25" fillId="0" borderId="85" xfId="0" applyFont="1" applyBorder="1" applyAlignment="1">
      <alignment horizontal="center" vertical="center"/>
    </xf>
    <xf numFmtId="0" fontId="21" fillId="29" borderId="43" xfId="0" applyFont="1" applyFill="1" applyBorder="1" applyAlignment="1" applyProtection="1">
      <alignment horizontal="center" vertical="center" wrapText="1"/>
      <protection locked="0"/>
    </xf>
    <xf numFmtId="8" fontId="0" fillId="0" borderId="0" xfId="0" applyNumberFormat="1"/>
    <xf numFmtId="164" fontId="21" fillId="25" borderId="31" xfId="0" applyNumberFormat="1" applyFont="1" applyFill="1" applyBorder="1" applyAlignment="1" applyProtection="1">
      <alignment horizontal="right" vertical="center" wrapText="1"/>
      <protection/>
    </xf>
    <xf numFmtId="0" fontId="21" fillId="24" borderId="27" xfId="0" applyFont="1" applyFill="1" applyBorder="1" applyAlignment="1" applyProtection="1">
      <alignment horizontal="right" vertical="center" wrapText="1"/>
      <protection locked="0"/>
    </xf>
    <xf numFmtId="0" fontId="21" fillId="24" borderId="86" xfId="0" applyFont="1" applyFill="1" applyBorder="1" applyAlignment="1" applyProtection="1">
      <alignment horizontal="right" vertical="center" wrapText="1"/>
      <protection locked="0"/>
    </xf>
    <xf numFmtId="0" fontId="21" fillId="24" borderId="87" xfId="0" applyFont="1" applyFill="1" applyBorder="1" applyAlignment="1" applyProtection="1">
      <alignment horizontal="right" vertical="center" wrapText="1"/>
      <protection locked="0"/>
    </xf>
    <xf numFmtId="0" fontId="21" fillId="24" borderId="88" xfId="0" applyFont="1" applyFill="1" applyBorder="1" applyAlignment="1" applyProtection="1">
      <alignment horizontal="right" vertical="center" wrapText="1"/>
      <protection locked="0"/>
    </xf>
    <xf numFmtId="0" fontId="22" fillId="25" borderId="43" xfId="0" applyFont="1" applyFill="1" applyBorder="1" applyAlignment="1" applyProtection="1">
      <alignment horizontal="center" wrapTex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/>
      <protection/>
    </xf>
    <xf numFmtId="0" fontId="21" fillId="26" borderId="13" xfId="0" applyFont="1" applyFill="1" applyBorder="1" applyAlignment="1" applyProtection="1">
      <alignment vertical="center" wrapText="1"/>
      <protection locked="0"/>
    </xf>
    <xf numFmtId="0" fontId="39" fillId="29" borderId="17" xfId="0" applyFont="1" applyFill="1" applyBorder="1" applyAlignment="1">
      <alignment horizontal="left" wrapText="1"/>
    </xf>
    <xf numFmtId="0" fontId="25" fillId="29" borderId="17" xfId="0" applyFont="1" applyFill="1" applyBorder="1" applyAlignment="1">
      <alignment vertical="center"/>
    </xf>
    <xf numFmtId="0" fontId="0" fillId="29" borderId="12" xfId="0" applyFill="1" applyBorder="1"/>
    <xf numFmtId="0" fontId="34" fillId="24" borderId="89" xfId="0" applyFont="1" applyFill="1" applyBorder="1" applyAlignment="1" applyProtection="1">
      <alignment vertical="center" wrapText="1"/>
      <protection locked="0"/>
    </xf>
    <xf numFmtId="165" fontId="21" fillId="0" borderId="90" xfId="0" applyNumberFormat="1" applyFont="1" applyFill="1" applyBorder="1" applyAlignment="1" applyProtection="1">
      <alignment horizontal="right" vertical="center" wrapText="1"/>
      <protection/>
    </xf>
    <xf numFmtId="165" fontId="21" fillId="0" borderId="91" xfId="0" applyNumberFormat="1" applyFont="1" applyFill="1" applyBorder="1" applyAlignment="1" applyProtection="1">
      <alignment horizontal="right" vertical="center" wrapText="1"/>
      <protection/>
    </xf>
    <xf numFmtId="165" fontId="21" fillId="0" borderId="92" xfId="0" applyNumberFormat="1" applyFont="1" applyFill="1" applyBorder="1" applyAlignment="1" applyProtection="1">
      <alignment horizontal="right" vertical="center" wrapText="1"/>
      <protection/>
    </xf>
    <xf numFmtId="165" fontId="21" fillId="0" borderId="93" xfId="0" applyNumberFormat="1" applyFont="1" applyFill="1" applyBorder="1" applyAlignment="1" applyProtection="1">
      <alignment horizontal="right" vertical="center" wrapText="1"/>
      <protection/>
    </xf>
    <xf numFmtId="165" fontId="21" fillId="0" borderId="94" xfId="0" applyNumberFormat="1" applyFont="1" applyFill="1" applyBorder="1" applyAlignment="1" applyProtection="1">
      <alignment horizontal="right" vertical="center" wrapText="1"/>
      <protection/>
    </xf>
    <xf numFmtId="165" fontId="21" fillId="0" borderId="95" xfId="0" applyNumberFormat="1" applyFont="1" applyFill="1" applyBorder="1" applyAlignment="1" applyProtection="1">
      <alignment horizontal="right" vertical="center" wrapText="1"/>
      <protection/>
    </xf>
    <xf numFmtId="165" fontId="21" fillId="0" borderId="96" xfId="0" applyNumberFormat="1" applyFont="1" applyFill="1" applyBorder="1" applyAlignment="1" applyProtection="1">
      <alignment horizontal="right" vertical="center" wrapText="1"/>
      <protection/>
    </xf>
    <xf numFmtId="8" fontId="21" fillId="0" borderId="90" xfId="0" applyNumberFormat="1" applyFont="1" applyBorder="1" applyAlignment="1" applyProtection="1">
      <alignment horizontal="right" vertical="center" wrapText="1"/>
      <protection locked="0"/>
    </xf>
    <xf numFmtId="0" fontId="32" fillId="0" borderId="80" xfId="0" applyFont="1" applyFill="1" applyBorder="1" applyAlignment="1" applyProtection="1">
      <alignment vertical="center" wrapText="1"/>
      <protection locked="0"/>
    </xf>
    <xf numFmtId="164" fontId="21" fillId="0" borderId="84" xfId="0" applyNumberFormat="1" applyFont="1" applyFill="1" applyBorder="1" applyAlignment="1" applyProtection="1">
      <alignment horizontal="right" vertical="center" wrapText="1"/>
      <protection/>
    </xf>
    <xf numFmtId="168" fontId="27" fillId="24" borderId="86" xfId="16" applyNumberFormat="1" applyFont="1" applyFill="1" applyBorder="1" applyAlignment="1">
      <alignment vertical="center" wrapText="1"/>
    </xf>
    <xf numFmtId="168" fontId="27" fillId="0" borderId="31" xfId="0" applyNumberFormat="1" applyFont="1" applyBorder="1" applyAlignment="1">
      <alignment vertical="center" wrapText="1"/>
    </xf>
    <xf numFmtId="0" fontId="22" fillId="25" borderId="37" xfId="0" applyFont="1" applyFill="1" applyBorder="1" applyAlignment="1" applyProtection="1">
      <alignment horizontal="center" wrapText="1"/>
      <protection locked="0"/>
    </xf>
    <xf numFmtId="0" fontId="21" fillId="25" borderId="31" xfId="0" applyFont="1" applyFill="1" applyBorder="1" applyAlignment="1" applyProtection="1">
      <alignment horizontal="center" vertical="center" wrapText="1"/>
      <protection locked="0"/>
    </xf>
    <xf numFmtId="0" fontId="25" fillId="24" borderId="89" xfId="0" applyFont="1" applyFill="1" applyBorder="1" applyAlignment="1">
      <alignment horizontal="left"/>
    </xf>
    <xf numFmtId="0" fontId="0" fillId="24" borderId="97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45" fillId="0" borderId="31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46" fillId="0" borderId="31" xfId="0" applyFont="1" applyBorder="1" applyAlignment="1">
      <alignment horizontal="left"/>
    </xf>
    <xf numFmtId="0" fontId="21" fillId="0" borderId="98" xfId="0" applyFont="1" applyFill="1" applyBorder="1" applyAlignment="1" applyProtection="1">
      <alignment vertical="center" wrapText="1"/>
      <protection locked="0"/>
    </xf>
    <xf numFmtId="0" fontId="21" fillId="0" borderId="99" xfId="0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49" fillId="0" borderId="0" xfId="0" applyFont="1"/>
    <xf numFmtId="0" fontId="50" fillId="0" borderId="0" xfId="0" applyFont="1" applyAlignment="1">
      <alignment horizontal="center" vertical="center"/>
    </xf>
    <xf numFmtId="8" fontId="50" fillId="0" borderId="0" xfId="0" applyNumberFormat="1" applyFont="1" applyAlignment="1">
      <alignment horizontal="center" vertical="center"/>
    </xf>
    <xf numFmtId="0" fontId="49" fillId="0" borderId="0" xfId="0" applyFont="1" applyBorder="1"/>
    <xf numFmtId="0" fontId="51" fillId="30" borderId="0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indent="1"/>
    </xf>
    <xf numFmtId="0" fontId="49" fillId="0" borderId="0" xfId="0" applyFont="1" applyAlignment="1">
      <alignment horizontal="left" indent="1"/>
    </xf>
    <xf numFmtId="0" fontId="52" fillId="0" borderId="0" xfId="0" applyFont="1" applyAlignment="1">
      <alignment horizontal="left" indent="1"/>
    </xf>
    <xf numFmtId="165" fontId="50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3" fontId="49" fillId="0" borderId="0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169" fontId="52" fillId="0" borderId="0" xfId="0" applyNumberFormat="1" applyFont="1" applyBorder="1" applyAlignment="1">
      <alignment horizontal="center" vertical="center"/>
    </xf>
    <xf numFmtId="169" fontId="52" fillId="0" borderId="0" xfId="0" applyNumberFormat="1" applyFont="1" applyAlignment="1">
      <alignment horizontal="center" vertical="center"/>
    </xf>
    <xf numFmtId="169" fontId="55" fillId="0" borderId="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52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 horizontal="center"/>
    </xf>
    <xf numFmtId="1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62" fillId="0" borderId="0" xfId="0" applyFont="1" applyAlignment="1">
      <alignment horizontal="left" indent="1"/>
    </xf>
    <xf numFmtId="0" fontId="50" fillId="0" borderId="35" xfId="0" applyNumberFormat="1" applyFont="1" applyFill="1" applyBorder="1" applyAlignment="1" applyProtection="1">
      <alignment horizontal="left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indent="1"/>
    </xf>
    <xf numFmtId="1" fontId="64" fillId="0" borderId="35" xfId="0" applyNumberFormat="1" applyFont="1" applyFill="1" applyBorder="1" applyAlignment="1" applyProtection="1">
      <alignment horizontal="center" vertical="center" wrapText="1"/>
      <protection/>
    </xf>
    <xf numFmtId="0" fontId="7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 indent="1"/>
    </xf>
    <xf numFmtId="0" fontId="50" fillId="0" borderId="0" xfId="0" applyFont="1" applyBorder="1" applyAlignment="1">
      <alignment horizontal="center" vertical="center"/>
    </xf>
    <xf numFmtId="0" fontId="0" fillId="0" borderId="0" xfId="0" applyBorder="1"/>
    <xf numFmtId="0" fontId="65" fillId="0" borderId="0" xfId="0" applyFont="1" applyFill="1" applyBorder="1" applyAlignment="1">
      <alignment horizontal="center" vertical="center"/>
    </xf>
    <xf numFmtId="0" fontId="73" fillId="0" borderId="0" xfId="0" applyFont="1" applyBorder="1"/>
    <xf numFmtId="0" fontId="59" fillId="0" borderId="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 wrapText="1" indent="1"/>
    </xf>
    <xf numFmtId="0" fontId="64" fillId="0" borderId="35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Border="1"/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4" fillId="0" borderId="35" xfId="0" applyNumberFormat="1" applyFont="1" applyBorder="1" applyAlignment="1" applyProtection="1">
      <alignment horizontal="center" vertical="center" wrapText="1"/>
      <protection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35" xfId="0" applyFont="1" applyFill="1" applyBorder="1" applyAlignment="1" applyProtection="1">
      <alignment horizontal="center" vertical="center" wrapText="1"/>
      <protection locked="0"/>
    </xf>
    <xf numFmtId="3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9" fillId="27" borderId="35" xfId="56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center" vertical="center" wrapText="1"/>
      <protection locked="0"/>
    </xf>
    <xf numFmtId="0" fontId="69" fillId="0" borderId="35" xfId="0" applyFont="1" applyFill="1" applyBorder="1" applyAlignment="1" applyProtection="1">
      <alignment horizontal="center" vertical="center" wrapText="1"/>
      <protection locked="0"/>
    </xf>
    <xf numFmtId="1" fontId="4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52" fillId="25" borderId="35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5" xfId="0" applyFont="1" applyBorder="1" applyAlignment="1" applyProtection="1">
      <alignment horizontal="center"/>
      <protection locked="0"/>
    </xf>
    <xf numFmtId="0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5" xfId="0" applyNumberFormat="1" applyFont="1" applyFill="1" applyBorder="1" applyAlignment="1" applyProtection="1">
      <alignment horizontal="left" vertical="center" wrapText="1"/>
      <protection/>
    </xf>
    <xf numFmtId="0" fontId="5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52" fillId="0" borderId="35" xfId="0" applyFont="1" applyFill="1" applyBorder="1" applyAlignment="1" applyProtection="1">
      <alignment horizontal="left" vertical="center" wrapText="1"/>
      <protection/>
    </xf>
    <xf numFmtId="0" fontId="64" fillId="0" borderId="35" xfId="0" applyNumberFormat="1" applyFont="1" applyBorder="1" applyAlignment="1" applyProtection="1">
      <alignment horizontal="center"/>
      <protection/>
    </xf>
    <xf numFmtId="1" fontId="49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52" fillId="25" borderId="10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/>
    <xf numFmtId="0" fontId="59" fillId="31" borderId="10" xfId="0" applyFont="1" applyFill="1" applyBorder="1"/>
    <xf numFmtId="1" fontId="50" fillId="31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61" fillId="0" borderId="36" xfId="0" applyFont="1" applyBorder="1" applyAlignment="1" applyProtection="1">
      <alignment horizontal="center" vertical="center"/>
      <protection/>
    </xf>
    <xf numFmtId="0" fontId="49" fillId="31" borderId="0" xfId="0" applyFont="1" applyFill="1" applyAlignment="1">
      <alignment horizontal="center"/>
    </xf>
    <xf numFmtId="0" fontId="57" fillId="0" borderId="36" xfId="0" applyFont="1" applyBorder="1" applyAlignment="1" applyProtection="1">
      <alignment horizontal="center" vertical="center"/>
      <protection/>
    </xf>
    <xf numFmtId="0" fontId="52" fillId="0" borderId="100" xfId="0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Fill="1" applyBorder="1" applyAlignment="1" applyProtection="1">
      <alignment horizontal="left" vertical="center" wrapText="1" indent="1"/>
      <protection/>
    </xf>
    <xf numFmtId="0" fontId="52" fillId="25" borderId="35" xfId="0" applyFont="1" applyFill="1" applyBorder="1" applyAlignment="1" applyProtection="1">
      <alignment horizontal="left" vertical="center" wrapText="1"/>
      <protection/>
    </xf>
    <xf numFmtId="0" fontId="58" fillId="31" borderId="101" xfId="0" applyFont="1" applyFill="1" applyBorder="1" applyAlignment="1" applyProtection="1">
      <alignment horizontal="center" vertical="center" wrapText="1"/>
      <protection/>
    </xf>
    <xf numFmtId="0" fontId="58" fillId="31" borderId="46" xfId="0" applyFont="1" applyFill="1" applyBorder="1" applyAlignment="1" applyProtection="1">
      <alignment horizontal="center" vertical="center" wrapText="1"/>
      <protection/>
    </xf>
    <xf numFmtId="1" fontId="64" fillId="25" borderId="35" xfId="0" applyNumberFormat="1" applyFont="1" applyFill="1" applyBorder="1" applyAlignment="1" applyProtection="1">
      <alignment horizontal="center" vertical="center" wrapText="1"/>
      <protection locked="0"/>
    </xf>
    <xf numFmtId="1" fontId="64" fillId="0" borderId="35" xfId="0" applyNumberFormat="1" applyFont="1" applyBorder="1" applyAlignment="1" applyProtection="1">
      <alignment horizontal="center" vertical="center" wrapText="1"/>
      <protection locked="0"/>
    </xf>
    <xf numFmtId="1" fontId="5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100" xfId="0" applyNumberFormat="1" applyFont="1" applyBorder="1" applyAlignment="1" applyProtection="1">
      <alignment horizontal="center"/>
      <protection/>
    </xf>
    <xf numFmtId="0" fontId="77" fillId="0" borderId="35" xfId="0" applyNumberFormat="1" applyFont="1" applyFill="1" applyBorder="1" applyAlignment="1" applyProtection="1">
      <alignment horizontal="left" vertical="center" wrapText="1"/>
      <protection/>
    </xf>
    <xf numFmtId="0" fontId="74" fillId="31" borderId="10" xfId="0" applyFont="1" applyFill="1" applyBorder="1" applyAlignment="1" applyProtection="1">
      <alignment horizontal="center" vertical="center" wrapText="1"/>
      <protection/>
    </xf>
    <xf numFmtId="3" fontId="64" fillId="0" borderId="46" xfId="0" applyNumberFormat="1" applyFont="1" applyFill="1" applyBorder="1" applyAlignment="1" applyProtection="1">
      <alignment horizontal="center" vertical="center" wrapText="1"/>
      <protection/>
    </xf>
    <xf numFmtId="0" fontId="78" fillId="31" borderId="10" xfId="0" applyFont="1" applyFill="1" applyBorder="1" applyAlignment="1" applyProtection="1">
      <alignment horizontal="left" vertical="center" wrapText="1"/>
      <protection/>
    </xf>
    <xf numFmtId="0" fontId="63" fillId="31" borderId="10" xfId="0" applyFont="1" applyFill="1" applyBorder="1" applyAlignment="1">
      <alignment horizontal="center"/>
    </xf>
    <xf numFmtId="0" fontId="64" fillId="31" borderId="46" xfId="0" applyFont="1" applyFill="1" applyBorder="1" applyAlignment="1">
      <alignment horizontal="center"/>
    </xf>
    <xf numFmtId="0" fontId="50" fillId="31" borderId="27" xfId="0" applyFont="1" applyFill="1" applyBorder="1" applyAlignment="1" applyProtection="1">
      <alignment horizontal="left" vertical="center" wrapText="1"/>
      <protection/>
    </xf>
    <xf numFmtId="0" fontId="50" fillId="31" borderId="35" xfId="0" applyFont="1" applyFill="1" applyBorder="1" applyAlignment="1" applyProtection="1">
      <alignment horizontal="center" vertical="center" wrapText="1"/>
      <protection locked="0"/>
    </xf>
    <xf numFmtId="3" fontId="50" fillId="31" borderId="35" xfId="0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>
      <alignment horizontal="left" indent="1"/>
    </xf>
    <xf numFmtId="0" fontId="64" fillId="0" borderId="101" xfId="0" applyFont="1" applyBorder="1" applyAlignment="1" applyProtection="1">
      <alignment horizontal="left" indent="1"/>
      <protection/>
    </xf>
    <xf numFmtId="3" fontId="49" fillId="0" borderId="101" xfId="0" applyNumberFormat="1" applyFont="1" applyBorder="1" applyAlignment="1">
      <alignment horizontal="center"/>
    </xf>
    <xf numFmtId="0" fontId="79" fillId="0" borderId="35" xfId="0" applyFont="1" applyBorder="1" applyAlignment="1">
      <alignment vertical="center"/>
    </xf>
    <xf numFmtId="0" fontId="63" fillId="0" borderId="0" xfId="0" applyFont="1" applyAlignment="1">
      <alignment horizontal="center"/>
    </xf>
    <xf numFmtId="0" fontId="76" fillId="0" borderId="35" xfId="0" applyFont="1" applyBorder="1" applyAlignment="1">
      <alignment vertical="center"/>
    </xf>
    <xf numFmtId="0" fontId="76" fillId="0" borderId="35" xfId="0" applyFont="1" applyBorder="1" applyAlignment="1">
      <alignment horizontal="left" vertical="center"/>
    </xf>
    <xf numFmtId="1" fontId="5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65" fillId="32" borderId="12" xfId="0" applyFont="1" applyFill="1" applyBorder="1" applyAlignment="1" applyProtection="1">
      <alignment horizontal="left" vertical="center" wrapText="1"/>
      <protection/>
    </xf>
    <xf numFmtId="0" fontId="65" fillId="32" borderId="26" xfId="0" applyFont="1" applyFill="1" applyBorder="1" applyAlignment="1" applyProtection="1">
      <alignment horizontal="left" vertical="center" wrapText="1"/>
      <protection/>
    </xf>
    <xf numFmtId="0" fontId="65" fillId="32" borderId="82" xfId="0" applyFont="1" applyFill="1" applyBorder="1" applyAlignment="1" applyProtection="1">
      <alignment horizontal="left" vertical="center" wrapText="1"/>
      <protection/>
    </xf>
    <xf numFmtId="1" fontId="50" fillId="31" borderId="8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Protection="1">
      <protection locked="0"/>
    </xf>
    <xf numFmtId="0" fontId="49" fillId="0" borderId="46" xfId="0" applyFont="1" applyBorder="1" applyProtection="1"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27" xfId="0" applyFont="1" applyFill="1" applyBorder="1" applyAlignment="1" applyProtection="1">
      <alignment horizontal="center"/>
      <protection locked="0"/>
    </xf>
    <xf numFmtId="1" fontId="49" fillId="0" borderId="46" xfId="0" applyNumberFormat="1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0" borderId="35" xfId="0" applyFont="1" applyBorder="1" applyAlignment="1" applyProtection="1">
      <alignment horizontal="center" vertical="center"/>
      <protection locked="0"/>
    </xf>
    <xf numFmtId="0" fontId="49" fillId="31" borderId="0" xfId="0" applyNumberFormat="1" applyFont="1" applyFill="1" applyAlignment="1">
      <alignment horizontal="center"/>
    </xf>
    <xf numFmtId="0" fontId="52" fillId="25" borderId="35" xfId="0" applyNumberFormat="1" applyFont="1" applyFill="1" applyBorder="1" applyAlignment="1" applyProtection="1">
      <alignment horizontal="left" vertical="center" wrapText="1"/>
      <protection/>
    </xf>
    <xf numFmtId="0" fontId="52" fillId="0" borderId="35" xfId="0" applyFont="1" applyBorder="1"/>
    <xf numFmtId="0" fontId="52" fillId="25" borderId="46" xfId="0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 vertical="center"/>
    </xf>
    <xf numFmtId="0" fontId="52" fillId="0" borderId="46" xfId="0" applyFont="1" applyFill="1" applyBorder="1" applyAlignment="1" applyProtection="1">
      <alignment horizontal="left" vertical="center" wrapText="1"/>
      <protection/>
    </xf>
    <xf numFmtId="0" fontId="52" fillId="0" borderId="46" xfId="0" applyNumberFormat="1" applyFont="1" applyBorder="1" applyAlignment="1">
      <alignment horizontal="left"/>
    </xf>
    <xf numFmtId="0" fontId="83" fillId="0" borderId="27" xfId="0" applyFont="1" applyFill="1" applyBorder="1" applyAlignment="1" applyProtection="1">
      <alignment horizontal="left" vertical="center" wrapText="1" indent="1"/>
      <protection/>
    </xf>
    <xf numFmtId="0" fontId="52" fillId="0" borderId="100" xfId="0" applyFont="1" applyFill="1" applyBorder="1" applyAlignment="1" applyProtection="1">
      <alignment horizontal="left" vertical="center" wrapText="1"/>
      <protection/>
    </xf>
    <xf numFmtId="0" fontId="83" fillId="27" borderId="35" xfId="56" applyFont="1" applyFill="1" applyBorder="1" applyAlignment="1" applyProtection="1">
      <alignment horizontal="left" vertical="center" wrapText="1"/>
      <protection/>
    </xf>
    <xf numFmtId="0" fontId="83" fillId="0" borderId="35" xfId="0" applyFont="1" applyFill="1" applyBorder="1" applyAlignment="1" applyProtection="1">
      <alignment horizontal="left" vertical="center" wrapText="1"/>
      <protection/>
    </xf>
    <xf numFmtId="0" fontId="52" fillId="0" borderId="35" xfId="0" applyFont="1" applyFill="1" applyBorder="1" applyAlignment="1" applyProtection="1">
      <alignment vertical="center" wrapText="1"/>
      <protection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2" fillId="0" borderId="102" xfId="0" applyFont="1" applyBorder="1" applyAlignment="1" applyProtection="1">
      <alignment horizontal="left"/>
      <protection/>
    </xf>
    <xf numFmtId="0" fontId="84" fillId="25" borderId="35" xfId="0" applyFont="1" applyFill="1" applyBorder="1" applyAlignment="1" applyProtection="1">
      <alignment horizontal="left" vertical="center" wrapText="1"/>
      <protection/>
    </xf>
    <xf numFmtId="1" fontId="5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64" fillId="0" borderId="46" xfId="0" applyNumberFormat="1" applyFont="1" applyFill="1" applyBorder="1" applyAlignment="1" applyProtection="1">
      <alignment horizontal="center" vertical="center" wrapText="1"/>
      <protection/>
    </xf>
    <xf numFmtId="1" fontId="50" fillId="31" borderId="35" xfId="0" applyNumberFormat="1" applyFont="1" applyFill="1" applyBorder="1" applyAlignment="1" applyProtection="1">
      <alignment horizontal="center"/>
      <protection locked="0"/>
    </xf>
    <xf numFmtId="0" fontId="74" fillId="31" borderId="0" xfId="0" applyFont="1" applyFill="1"/>
    <xf numFmtId="1" fontId="49" fillId="31" borderId="27" xfId="0" applyNumberFormat="1" applyFont="1" applyFill="1" applyBorder="1" applyAlignment="1" applyProtection="1">
      <alignment horizontal="center" vertical="center" wrapText="1"/>
      <protection locked="0"/>
    </xf>
    <xf numFmtId="1" fontId="52" fillId="31" borderId="8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75" fillId="0" borderId="27" xfId="0" applyFont="1" applyBorder="1" applyAlignment="1" applyProtection="1">
      <alignment horizontal="center"/>
      <protection locked="0"/>
    </xf>
    <xf numFmtId="14" fontId="64" fillId="0" borderId="0" xfId="0" applyNumberFormat="1" applyFont="1" applyAlignment="1">
      <alignment horizontal="center" vertical="center"/>
    </xf>
    <xf numFmtId="0" fontId="50" fillId="0" borderId="12" xfId="0" applyFont="1" applyFill="1" applyBorder="1" applyAlignment="1" applyProtection="1">
      <alignment horizontal="left" vertical="center"/>
      <protection/>
    </xf>
    <xf numFmtId="0" fontId="50" fillId="0" borderId="35" xfId="0" applyNumberFormat="1" applyFont="1" applyFill="1" applyBorder="1" applyAlignment="1" applyProtection="1">
      <alignment horizontal="center" vertical="center"/>
      <protection locked="0"/>
    </xf>
    <xf numFmtId="0" fontId="81" fillId="0" borderId="35" xfId="0" applyNumberFormat="1" applyFont="1" applyFill="1" applyBorder="1" applyAlignment="1" applyProtection="1">
      <alignment vertical="center" wrapText="1"/>
      <protection/>
    </xf>
    <xf numFmtId="0" fontId="68" fillId="0" borderId="101" xfId="0" applyFont="1" applyFill="1" applyBorder="1" applyAlignment="1" applyProtection="1">
      <alignment horizontal="center" vertical="center" wrapText="1"/>
      <protection locked="0"/>
    </xf>
    <xf numFmtId="3" fontId="50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1" fontId="60" fillId="0" borderId="27" xfId="0" applyNumberFormat="1" applyFont="1" applyFill="1" applyBorder="1" applyAlignment="1" applyProtection="1">
      <alignment horizontal="center" vertical="center" wrapText="1"/>
      <protection/>
    </xf>
    <xf numFmtId="0" fontId="49" fillId="0" borderId="46" xfId="0" applyFont="1" applyBorder="1"/>
    <xf numFmtId="0" fontId="49" fillId="0" borderId="27" xfId="0" applyFont="1" applyBorder="1" applyAlignment="1" applyProtection="1">
      <alignment/>
      <protection locked="0"/>
    </xf>
    <xf numFmtId="0" fontId="75" fillId="0" borderId="27" xfId="0" applyFont="1" applyFill="1" applyBorder="1" applyAlignment="1" applyProtection="1">
      <alignment horizontal="center"/>
      <protection locked="0"/>
    </xf>
    <xf numFmtId="4" fontId="78" fillId="31" borderId="10" xfId="0" applyNumberFormat="1" applyFont="1" applyFill="1" applyBorder="1" applyAlignment="1" applyProtection="1">
      <alignment horizontal="left" vertical="center" wrapText="1"/>
      <protection/>
    </xf>
    <xf numFmtId="4" fontId="50" fillId="31" borderId="0" xfId="0" applyNumberFormat="1" applyFont="1" applyFill="1" applyBorder="1" applyAlignment="1" applyProtection="1">
      <alignment horizontal="center" vertical="center"/>
      <protection locked="0"/>
    </xf>
    <xf numFmtId="1" fontId="64" fillId="33" borderId="35" xfId="0" applyNumberFormat="1" applyFont="1" applyFill="1" applyBorder="1" applyAlignment="1" applyProtection="1">
      <alignment horizontal="center" vertical="center" wrapText="1"/>
      <protection locked="0"/>
    </xf>
    <xf numFmtId="168" fontId="88" fillId="31" borderId="82" xfId="16" applyNumberFormat="1" applyFont="1" applyFill="1" applyBorder="1" applyAlignment="1" applyProtection="1">
      <alignment horizontal="center" vertical="center"/>
      <protection locked="0"/>
    </xf>
    <xf numFmtId="0" fontId="57" fillId="0" borderId="102" xfId="0" applyFont="1" applyFill="1" applyBorder="1" applyAlignment="1">
      <alignment horizontal="left" vertical="center" indent="1"/>
    </xf>
    <xf numFmtId="0" fontId="57" fillId="0" borderId="100" xfId="0" applyFont="1" applyFill="1" applyBorder="1" applyAlignment="1">
      <alignment horizontal="left" vertical="center" indent="1"/>
    </xf>
    <xf numFmtId="0" fontId="74" fillId="0" borderId="101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1" fontId="74" fillId="0" borderId="35" xfId="0" applyNumberFormat="1" applyFont="1" applyFill="1" applyBorder="1" applyAlignment="1">
      <alignment horizontal="center" vertical="center"/>
    </xf>
    <xf numFmtId="1" fontId="57" fillId="0" borderId="35" xfId="0" applyNumberFormat="1" applyFont="1" applyFill="1" applyBorder="1" applyAlignment="1">
      <alignment horizontal="center" vertical="center"/>
    </xf>
    <xf numFmtId="0" fontId="67" fillId="31" borderId="12" xfId="0" applyFont="1" applyFill="1" applyBorder="1" applyAlignment="1" applyProtection="1">
      <alignment horizontal="center" vertical="center"/>
      <protection/>
    </xf>
    <xf numFmtId="0" fontId="58" fillId="31" borderId="26" xfId="0" applyFont="1" applyFill="1" applyBorder="1" applyAlignment="1" applyProtection="1">
      <alignment horizontal="center" vertical="center"/>
      <protection/>
    </xf>
    <xf numFmtId="0" fontId="58" fillId="31" borderId="82" xfId="0" applyFont="1" applyFill="1" applyBorder="1" applyAlignment="1" applyProtection="1">
      <alignment horizontal="center" vertical="center"/>
      <protection/>
    </xf>
    <xf numFmtId="0" fontId="72" fillId="0" borderId="36" xfId="0" applyFont="1" applyBorder="1" applyAlignment="1" applyProtection="1">
      <alignment horizontal="left" vertical="center" wrapText="1"/>
      <protection locked="0"/>
    </xf>
    <xf numFmtId="0" fontId="74" fillId="31" borderId="10" xfId="0" applyFont="1" applyFill="1" applyBorder="1" applyAlignment="1" applyProtection="1">
      <alignment horizontal="left" vertical="center" wrapText="1"/>
      <protection/>
    </xf>
    <xf numFmtId="0" fontId="58" fillId="31" borderId="27" xfId="0" applyFont="1" applyFill="1" applyBorder="1" applyAlignment="1" applyProtection="1">
      <alignment horizontal="left" vertical="center" wrapText="1"/>
      <protection/>
    </xf>
    <xf numFmtId="0" fontId="58" fillId="31" borderId="46" xfId="0" applyFont="1" applyFill="1" applyBorder="1" applyAlignment="1" applyProtection="1">
      <alignment horizontal="left" vertical="center" wrapText="1"/>
      <protection/>
    </xf>
    <xf numFmtId="0" fontId="71" fillId="0" borderId="36" xfId="0" applyFont="1" applyFill="1" applyBorder="1" applyAlignment="1" applyProtection="1">
      <alignment horizontal="left" vertical="center" wrapText="1" indent="1"/>
      <protection locked="0"/>
    </xf>
    <xf numFmtId="0" fontId="57" fillId="31" borderId="12" xfId="0" applyFont="1" applyFill="1" applyBorder="1" applyAlignment="1" applyProtection="1">
      <alignment horizontal="center" vertical="center"/>
      <protection/>
    </xf>
    <xf numFmtId="0" fontId="57" fillId="31" borderId="26" xfId="0" applyFont="1" applyFill="1" applyBorder="1" applyAlignment="1" applyProtection="1">
      <alignment horizontal="center" vertical="center"/>
      <protection/>
    </xf>
    <xf numFmtId="0" fontId="57" fillId="31" borderId="82" xfId="0" applyFont="1" applyFill="1" applyBorder="1" applyAlignment="1" applyProtection="1">
      <alignment horizontal="center" vertical="center"/>
      <protection/>
    </xf>
    <xf numFmtId="0" fontId="61" fillId="31" borderId="12" xfId="0" applyFont="1" applyFill="1" applyBorder="1" applyAlignment="1" applyProtection="1">
      <alignment horizontal="center" vertical="center"/>
      <protection/>
    </xf>
    <xf numFmtId="0" fontId="58" fillId="31" borderId="26" xfId="0" applyFont="1" applyFill="1" applyBorder="1" applyAlignment="1" applyProtection="1">
      <alignment horizontal="center" vertical="center"/>
      <protection/>
    </xf>
    <xf numFmtId="0" fontId="58" fillId="31" borderId="103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38" fillId="0" borderId="101" xfId="0" applyFont="1" applyBorder="1" applyAlignment="1">
      <alignment vertical="center" wrapText="1"/>
    </xf>
    <xf numFmtId="0" fontId="0" fillId="0" borderId="101" xfId="0" applyBorder="1" applyAlignment="1">
      <alignment wrapText="1"/>
    </xf>
    <xf numFmtId="0" fontId="0" fillId="26" borderId="26" xfId="0" applyFill="1" applyBorder="1" applyAlignment="1">
      <alignment wrapText="1"/>
    </xf>
    <xf numFmtId="0" fontId="25" fillId="0" borderId="29" xfId="0" applyFont="1" applyBorder="1" applyAlignment="1">
      <alignment horizontal="right" wrapText="1"/>
    </xf>
    <xf numFmtId="0" fontId="25" fillId="0" borderId="42" xfId="0" applyFont="1" applyBorder="1" applyAlignment="1">
      <alignment horizontal="right" wrapText="1"/>
    </xf>
    <xf numFmtId="0" fontId="21" fillId="24" borderId="87" xfId="0" applyFont="1" applyFill="1" applyBorder="1" applyAlignment="1" applyProtection="1">
      <alignment horizontal="right" vertical="center" wrapText="1"/>
      <protection locked="0"/>
    </xf>
    <xf numFmtId="0" fontId="19" fillId="0" borderId="88" xfId="0" applyFont="1" applyBorder="1" applyAlignment="1">
      <alignment horizontal="right" vertical="center" wrapText="1"/>
    </xf>
    <xf numFmtId="0" fontId="21" fillId="24" borderId="104" xfId="0" applyFont="1" applyFill="1" applyBorder="1" applyAlignment="1" applyProtection="1">
      <alignment horizontal="right" vertical="center" wrapText="1"/>
      <protection locked="0"/>
    </xf>
    <xf numFmtId="0" fontId="19" fillId="0" borderId="105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22" fillId="24" borderId="27" xfId="0" applyFont="1" applyFill="1" applyBorder="1" applyAlignment="1" applyProtection="1">
      <alignment horizontal="right" vertical="center" wrapText="1"/>
      <protection locked="0"/>
    </xf>
    <xf numFmtId="0" fontId="22" fillId="24" borderId="46" xfId="0" applyFont="1" applyFill="1" applyBorder="1" applyAlignment="1" applyProtection="1">
      <alignment horizontal="right" vertical="center" wrapText="1"/>
      <protection locked="0"/>
    </xf>
    <xf numFmtId="0" fontId="25" fillId="24" borderId="27" xfId="0" applyFont="1" applyFill="1" applyBorder="1" applyAlignment="1">
      <alignment horizontal="right" vertical="center" wrapText="1"/>
    </xf>
    <xf numFmtId="0" fontId="21" fillId="24" borderId="27" xfId="0" applyFont="1" applyFill="1" applyBorder="1" applyAlignment="1" applyProtection="1">
      <alignment horizontal="right" vertical="center" wrapText="1"/>
      <protection locked="0"/>
    </xf>
    <xf numFmtId="0" fontId="21" fillId="24" borderId="46" xfId="0" applyFont="1" applyFill="1" applyBorder="1" applyAlignment="1" applyProtection="1">
      <alignment horizontal="right" vertical="center" wrapText="1"/>
      <protection locked="0"/>
    </xf>
    <xf numFmtId="0" fontId="21" fillId="24" borderId="106" xfId="0" applyFont="1" applyFill="1" applyBorder="1" applyAlignment="1" applyProtection="1">
      <alignment horizontal="right" vertical="center" wrapText="1"/>
      <protection locked="0"/>
    </xf>
    <xf numFmtId="0" fontId="19" fillId="0" borderId="107" xfId="0" applyFont="1" applyBorder="1" applyAlignment="1">
      <alignment horizontal="right" vertical="center" wrapText="1"/>
    </xf>
    <xf numFmtId="0" fontId="19" fillId="0" borderId="108" xfId="0" applyFont="1" applyBorder="1" applyAlignment="1">
      <alignment horizontal="right" vertical="center" wrapText="1"/>
    </xf>
    <xf numFmtId="0" fontId="21" fillId="24" borderId="109" xfId="0" applyFont="1" applyFill="1" applyBorder="1" applyAlignment="1" applyProtection="1">
      <alignment horizontal="right" vertical="center" wrapText="1"/>
      <protection locked="0"/>
    </xf>
    <xf numFmtId="0" fontId="19" fillId="0" borderId="109" xfId="0" applyFont="1" applyBorder="1" applyAlignment="1">
      <alignment horizontal="right" vertical="center" wrapText="1"/>
    </xf>
    <xf numFmtId="0" fontId="21" fillId="24" borderId="110" xfId="0" applyFont="1" applyFill="1" applyBorder="1" applyAlignment="1" applyProtection="1">
      <alignment horizontal="right" vertical="center" wrapText="1"/>
      <protection locked="0"/>
    </xf>
    <xf numFmtId="0" fontId="21" fillId="24" borderId="111" xfId="0" applyFont="1" applyFill="1" applyBorder="1" applyAlignment="1" applyProtection="1">
      <alignment horizontal="right" vertical="center" wrapText="1"/>
      <protection locked="0"/>
    </xf>
    <xf numFmtId="0" fontId="32" fillId="29" borderId="17" xfId="0" applyFont="1" applyFill="1" applyBorder="1" applyAlignment="1" applyProtection="1">
      <alignment wrapText="1"/>
      <protection locked="0"/>
    </xf>
    <xf numFmtId="0" fontId="0" fillId="29" borderId="0" xfId="0" applyFill="1" applyBorder="1" applyAlignment="1">
      <alignment wrapText="1"/>
    </xf>
    <xf numFmtId="0" fontId="0" fillId="29" borderId="81" xfId="0" applyFill="1" applyBorder="1" applyAlignment="1">
      <alignment wrapText="1"/>
    </xf>
  </cellXfs>
  <cellStyles count="4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microsoft.com/office/2007/relationships/hdphoto" Target="../media/hdphoto1.wd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1666875</xdr:colOff>
      <xdr:row>0</xdr:row>
      <xdr:rowOff>142875</xdr:rowOff>
    </xdr:from>
    <xdr:to>
      <xdr:col>4</xdr:col>
      <xdr:colOff>466725</xdr:colOff>
      <xdr:row>2</xdr:row>
      <xdr:rowOff>495300</xdr:rowOff>
    </xdr:to>
    <xdr:pic>
      <xdr:nvPicPr>
        <xdr:cNvPr id="5" name="Picture 4" descr="C:\Users\BodyTech\AppData\Local\Microsoft\Windows\Temporary Internet Files\Content.Outlook\G6Q46499\TEXTANDTAG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 bwMode="auto">
        <a:xfrm>
          <a:off x="7153275" y="142875"/>
          <a:ext cx="2800350" cy="14859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2476500</xdr:colOff>
      <xdr:row>50</xdr:row>
      <xdr:rowOff>333375</xdr:rowOff>
    </xdr:from>
    <xdr:ext cx="180975" cy="266700"/>
    <xdr:sp macro="" textlink="">
      <xdr:nvSpPr>
        <xdr:cNvPr id="6" name="TextBox 5"/>
        <xdr:cNvSpPr txBox="1"/>
      </xdr:nvSpPr>
      <xdr:spPr>
        <a:xfrm>
          <a:off x="2476500" y="2200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1924050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92405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90" zoomScaleNormal="90" zoomScalePageLayoutView="90" workbookViewId="0" topLeftCell="A1"/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90" zoomScaleNormal="90" zoomScalePageLayoutView="90" workbookViewId="0" topLeftCell="A1"/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view="pageLayout" zoomScale="50" zoomScaleSheetLayoutView="40" zoomScalePageLayoutView="50" workbookViewId="0" topLeftCell="A1">
      <selection activeCell="G55" sqref="G55"/>
    </sheetView>
  </sheetViews>
  <sheetFormatPr defaultColWidth="10.7109375" defaultRowHeight="12.75"/>
  <cols>
    <col min="1" max="1" width="56.8515625" style="235" customWidth="1"/>
    <col min="2" max="2" width="12.7109375" style="235" customWidth="1"/>
    <col min="3" max="3" width="12.7109375" style="240" customWidth="1"/>
    <col min="4" max="4" width="60.00390625" style="235" customWidth="1"/>
    <col min="5" max="5" width="12.7109375" style="245" customWidth="1"/>
    <col min="6" max="6" width="12.7109375" style="242" customWidth="1"/>
    <col min="7" max="7" width="52.140625" style="235" bestFit="1" customWidth="1"/>
    <col min="8" max="8" width="12.7109375" style="248" customWidth="1"/>
    <col min="9" max="9" width="12.7109375" style="249" customWidth="1"/>
    <col min="10" max="10" width="131.8515625" style="228" customWidth="1"/>
    <col min="11" max="12" width="10.7109375" style="0" customWidth="1"/>
    <col min="13" max="13" width="29.7109375" style="0" customWidth="1"/>
    <col min="14" max="14" width="4.28125" style="0" customWidth="1"/>
    <col min="15" max="15" width="9.8515625" style="0" customWidth="1"/>
  </cols>
  <sheetData>
    <row r="1" spans="1:10" s="261" customFormat="1" ht="60.9" customHeight="1">
      <c r="A1" s="259"/>
      <c r="B1" s="259"/>
      <c r="C1" s="259"/>
      <c r="D1" s="259"/>
      <c r="E1" s="292"/>
      <c r="F1" s="241"/>
      <c r="G1" s="263" t="s">
        <v>193</v>
      </c>
      <c r="H1" s="148"/>
      <c r="J1" s="260"/>
    </row>
    <row r="2" spans="1:10" s="261" customFormat="1" ht="28.95" customHeight="1">
      <c r="A2" s="259"/>
      <c r="B2" s="259"/>
      <c r="C2" s="259"/>
      <c r="D2" s="259"/>
      <c r="E2" s="262"/>
      <c r="F2" s="241"/>
      <c r="G2" s="267" t="s">
        <v>195</v>
      </c>
      <c r="H2" s="148"/>
      <c r="J2" s="260"/>
    </row>
    <row r="3" spans="1:10" s="261" customFormat="1" ht="55.95" customHeight="1">
      <c r="A3" s="382" t="s">
        <v>196</v>
      </c>
      <c r="B3" s="382"/>
      <c r="C3" s="382"/>
      <c r="D3" s="265"/>
      <c r="E3" s="293"/>
      <c r="F3" s="295"/>
      <c r="G3" s="386" t="s">
        <v>0</v>
      </c>
      <c r="H3" s="386"/>
      <c r="I3" s="386"/>
      <c r="J3" s="260"/>
    </row>
    <row r="4" spans="1:10" s="244" customFormat="1" ht="33" customHeight="1" thickBot="1">
      <c r="A4" s="379" t="s">
        <v>279</v>
      </c>
      <c r="B4" s="380"/>
      <c r="C4" s="381"/>
      <c r="D4" s="387" t="s">
        <v>278</v>
      </c>
      <c r="E4" s="388"/>
      <c r="F4" s="389"/>
      <c r="G4" s="390" t="s">
        <v>190</v>
      </c>
      <c r="H4" s="391"/>
      <c r="I4" s="392"/>
      <c r="J4" s="237"/>
    </row>
    <row r="5" spans="1:10" s="227" customFormat="1" ht="33" customHeight="1" thickBot="1">
      <c r="A5" s="283" t="s">
        <v>285</v>
      </c>
      <c r="B5" s="281"/>
      <c r="C5" s="268"/>
      <c r="D5" s="359" t="s">
        <v>292</v>
      </c>
      <c r="E5" s="360"/>
      <c r="F5" s="360"/>
      <c r="G5" s="285" t="s">
        <v>176</v>
      </c>
      <c r="H5" s="278"/>
      <c r="I5" s="257">
        <v>30</v>
      </c>
      <c r="J5" s="236"/>
    </row>
    <row r="6" spans="1:10" s="227" customFormat="1" ht="33.9" customHeight="1" thickBot="1">
      <c r="A6" s="283" t="s">
        <v>263</v>
      </c>
      <c r="B6" s="281"/>
      <c r="C6" s="268"/>
      <c r="D6" s="285" t="s">
        <v>243</v>
      </c>
      <c r="E6" s="278"/>
      <c r="F6" s="281"/>
      <c r="G6" s="285" t="s">
        <v>177</v>
      </c>
      <c r="H6" s="278"/>
      <c r="I6" s="257">
        <v>25</v>
      </c>
      <c r="J6" s="228"/>
    </row>
    <row r="7" spans="1:10" s="227" customFormat="1" ht="33" customHeight="1" thickBot="1">
      <c r="A7" s="283" t="s">
        <v>286</v>
      </c>
      <c r="B7" s="281"/>
      <c r="C7" s="268"/>
      <c r="D7" s="285" t="s">
        <v>289</v>
      </c>
      <c r="E7" s="278"/>
      <c r="F7" s="281"/>
      <c r="G7" s="285" t="s">
        <v>265</v>
      </c>
      <c r="H7" s="278"/>
      <c r="I7" s="257">
        <v>29</v>
      </c>
      <c r="J7" s="228"/>
    </row>
    <row r="8" spans="1:10" s="227" customFormat="1" ht="33" customHeight="1" thickBot="1">
      <c r="A8" s="283" t="s">
        <v>260</v>
      </c>
      <c r="B8" s="281"/>
      <c r="C8" s="268"/>
      <c r="D8" s="298" t="s">
        <v>251</v>
      </c>
      <c r="E8" s="278"/>
      <c r="F8" s="281"/>
      <c r="G8" s="285" t="s">
        <v>178</v>
      </c>
      <c r="H8" s="278"/>
      <c r="I8" s="257">
        <v>13</v>
      </c>
      <c r="J8" s="228"/>
    </row>
    <row r="9" spans="1:10" s="227" customFormat="1" ht="33" customHeight="1" thickBot="1">
      <c r="A9" s="283" t="s">
        <v>202</v>
      </c>
      <c r="B9" s="333"/>
      <c r="C9" s="332"/>
      <c r="D9" s="285" t="s">
        <v>244</v>
      </c>
      <c r="E9" s="278"/>
      <c r="F9" s="281"/>
      <c r="G9" s="285" t="s">
        <v>179</v>
      </c>
      <c r="H9" s="278"/>
      <c r="I9" s="257">
        <v>31</v>
      </c>
      <c r="J9" s="228"/>
    </row>
    <row r="10" spans="1:10" s="227" customFormat="1" ht="33" customHeight="1" thickBot="1">
      <c r="A10" s="283" t="s">
        <v>280</v>
      </c>
      <c r="B10" s="281"/>
      <c r="C10" s="268"/>
      <c r="D10" s="285" t="s">
        <v>245</v>
      </c>
      <c r="E10" s="278"/>
      <c r="F10" s="281"/>
      <c r="G10" s="285" t="s">
        <v>276</v>
      </c>
      <c r="H10" s="278"/>
      <c r="I10" s="257">
        <v>32</v>
      </c>
      <c r="J10" s="232"/>
    </row>
    <row r="11" spans="1:10" s="227" customFormat="1" ht="33" customHeight="1" thickBot="1">
      <c r="A11" s="283" t="s">
        <v>299</v>
      </c>
      <c r="B11" s="281"/>
      <c r="C11" s="268"/>
      <c r="D11" s="285" t="s">
        <v>258</v>
      </c>
      <c r="E11" s="278"/>
      <c r="F11" s="281"/>
      <c r="G11" s="285" t="s">
        <v>277</v>
      </c>
      <c r="H11" s="278"/>
      <c r="I11" s="257">
        <v>24</v>
      </c>
      <c r="J11" s="228"/>
    </row>
    <row r="12" spans="1:10" s="227" customFormat="1" ht="33" customHeight="1" thickBot="1">
      <c r="A12" s="283" t="s">
        <v>203</v>
      </c>
      <c r="B12" s="281"/>
      <c r="C12" s="268"/>
      <c r="D12" s="285" t="s">
        <v>242</v>
      </c>
      <c r="E12" s="278"/>
      <c r="F12" s="281"/>
      <c r="G12" s="285" t="s">
        <v>261</v>
      </c>
      <c r="H12" s="278"/>
      <c r="I12" s="257">
        <v>19</v>
      </c>
      <c r="J12" s="228"/>
    </row>
    <row r="13" spans="1:10" s="227" customFormat="1" ht="33" customHeight="1" thickBot="1">
      <c r="A13" s="335" t="s">
        <v>264</v>
      </c>
      <c r="B13" s="281"/>
      <c r="C13" s="268"/>
      <c r="D13" s="285" t="s">
        <v>252</v>
      </c>
      <c r="E13" s="278"/>
      <c r="F13" s="281"/>
      <c r="G13" s="285" t="s">
        <v>293</v>
      </c>
      <c r="H13" s="278"/>
      <c r="I13" s="257">
        <v>23</v>
      </c>
      <c r="J13" s="228"/>
    </row>
    <row r="14" spans="1:10" s="227" customFormat="1" ht="33" customHeight="1" thickBot="1">
      <c r="A14" s="335" t="s">
        <v>275</v>
      </c>
      <c r="B14" s="282"/>
      <c r="C14" s="268"/>
      <c r="D14" s="285" t="s">
        <v>246</v>
      </c>
      <c r="E14" s="278"/>
      <c r="F14" s="281"/>
      <c r="G14" s="285" t="s">
        <v>180</v>
      </c>
      <c r="H14" s="278"/>
      <c r="I14" s="269">
        <v>23</v>
      </c>
      <c r="J14" s="228"/>
    </row>
    <row r="15" spans="1:10" s="227" customFormat="1" ht="33" customHeight="1" thickBot="1">
      <c r="A15" s="283"/>
      <c r="B15" s="281"/>
      <c r="C15" s="268"/>
      <c r="D15" s="285"/>
      <c r="E15" s="278"/>
      <c r="F15" s="281"/>
      <c r="G15" s="285" t="s">
        <v>294</v>
      </c>
      <c r="H15" s="278"/>
      <c r="I15" s="257">
        <v>7</v>
      </c>
      <c r="J15" s="228"/>
    </row>
    <row r="16" spans="1:10" s="227" customFormat="1" ht="33" customHeight="1" thickBot="1">
      <c r="A16" s="336"/>
      <c r="B16" s="281"/>
      <c r="C16" s="268"/>
      <c r="D16" s="285" t="s">
        <v>216</v>
      </c>
      <c r="E16" s="278"/>
      <c r="F16" s="281"/>
      <c r="G16" s="285" t="s">
        <v>181</v>
      </c>
      <c r="H16" s="278"/>
      <c r="I16" s="257">
        <v>3</v>
      </c>
      <c r="J16" s="228"/>
    </row>
    <row r="17" spans="1:10" s="227" customFormat="1" ht="33" customHeight="1" thickBot="1">
      <c r="A17" s="283"/>
      <c r="B17" s="284"/>
      <c r="C17" s="281"/>
      <c r="D17" s="285" t="s">
        <v>211</v>
      </c>
      <c r="E17" s="278"/>
      <c r="F17" s="281"/>
      <c r="G17" s="285" t="s">
        <v>182</v>
      </c>
      <c r="H17" s="278"/>
      <c r="I17" s="257">
        <v>5</v>
      </c>
      <c r="J17" s="228"/>
    </row>
    <row r="18" spans="1:10" s="227" customFormat="1" ht="33" customHeight="1" thickBot="1">
      <c r="A18" s="254"/>
      <c r="B18" s="284"/>
      <c r="C18" s="281"/>
      <c r="D18" s="337" t="s">
        <v>213</v>
      </c>
      <c r="E18" s="278"/>
      <c r="F18" s="281"/>
      <c r="G18" s="285" t="s">
        <v>266</v>
      </c>
      <c r="H18" s="278"/>
      <c r="I18" s="257">
        <v>21</v>
      </c>
      <c r="J18" s="228"/>
    </row>
    <row r="19" spans="1:10" s="227" customFormat="1" ht="32.1" customHeight="1" thickBot="1">
      <c r="A19" s="311" t="s">
        <v>222</v>
      </c>
      <c r="B19" s="312"/>
      <c r="C19" s="313"/>
      <c r="D19" s="338" t="s">
        <v>214</v>
      </c>
      <c r="E19" s="278"/>
      <c r="F19" s="281"/>
      <c r="G19" s="346"/>
      <c r="H19" s="349"/>
      <c r="I19" s="350"/>
      <c r="J19" s="228"/>
    </row>
    <row r="20" spans="1:10" s="227" customFormat="1" ht="32.1" customHeight="1" thickBot="1">
      <c r="A20" s="285" t="s">
        <v>239</v>
      </c>
      <c r="B20" s="255"/>
      <c r="C20" s="272"/>
      <c r="D20" s="339" t="s">
        <v>215</v>
      </c>
      <c r="E20" s="278"/>
      <c r="F20" s="281"/>
      <c r="G20" s="290" t="s">
        <v>227</v>
      </c>
      <c r="H20" s="351"/>
      <c r="I20" s="310"/>
      <c r="J20" s="228"/>
    </row>
    <row r="21" spans="1:10" s="227" customFormat="1" ht="30" customHeight="1" thickBot="1">
      <c r="A21" s="285" t="s">
        <v>287</v>
      </c>
      <c r="B21" s="255"/>
      <c r="C21" s="272"/>
      <c r="D21" s="309" t="s">
        <v>226</v>
      </c>
      <c r="E21" s="294"/>
      <c r="F21" s="334"/>
      <c r="G21" s="283" t="s">
        <v>228</v>
      </c>
      <c r="H21" s="255"/>
      <c r="I21" s="258">
        <v>11</v>
      </c>
      <c r="J21" s="228"/>
    </row>
    <row r="22" spans="1:10" s="227" customFormat="1" ht="34.5" customHeight="1" thickBot="1">
      <c r="A22" s="285" t="s">
        <v>249</v>
      </c>
      <c r="B22" s="255"/>
      <c r="C22" s="272"/>
      <c r="D22" s="285" t="s">
        <v>253</v>
      </c>
      <c r="E22" s="278"/>
      <c r="F22" s="281"/>
      <c r="G22" s="283" t="s">
        <v>238</v>
      </c>
      <c r="H22" s="255"/>
      <c r="I22" s="258">
        <v>10</v>
      </c>
      <c r="J22" s="228"/>
    </row>
    <row r="23" spans="1:10" s="227" customFormat="1" ht="33" customHeight="1" thickBot="1">
      <c r="A23" s="285" t="s">
        <v>248</v>
      </c>
      <c r="B23" s="255"/>
      <c r="C23" s="272"/>
      <c r="D23" s="285" t="s">
        <v>183</v>
      </c>
      <c r="E23" s="278"/>
      <c r="F23" s="281"/>
      <c r="G23" s="283" t="s">
        <v>174</v>
      </c>
      <c r="H23" s="255"/>
      <c r="I23" s="258">
        <v>15</v>
      </c>
      <c r="J23" s="228"/>
    </row>
    <row r="24" spans="1:10" s="227" customFormat="1" ht="33" customHeight="1" thickBot="1">
      <c r="A24" s="285" t="s">
        <v>189</v>
      </c>
      <c r="B24" s="255"/>
      <c r="C24" s="272"/>
      <c r="D24" s="285" t="s">
        <v>247</v>
      </c>
      <c r="E24" s="278"/>
      <c r="F24" s="281"/>
      <c r="G24" s="283" t="s">
        <v>218</v>
      </c>
      <c r="H24" s="255"/>
      <c r="I24" s="258">
        <v>5</v>
      </c>
      <c r="J24" s="228"/>
    </row>
    <row r="25" spans="1:10" s="227" customFormat="1" ht="33" customHeight="1" thickBot="1">
      <c r="A25" s="285" t="s">
        <v>250</v>
      </c>
      <c r="B25" s="255"/>
      <c r="C25" s="272"/>
      <c r="D25" s="285" t="s">
        <v>184</v>
      </c>
      <c r="E25" s="278"/>
      <c r="F25" s="281"/>
      <c r="G25" s="283" t="s">
        <v>271</v>
      </c>
      <c r="H25" s="255"/>
      <c r="I25" s="258">
        <v>5</v>
      </c>
      <c r="J25" s="228"/>
    </row>
    <row r="26" spans="1:10" s="227" customFormat="1" ht="33" customHeight="1" thickBot="1">
      <c r="A26" s="285" t="s">
        <v>240</v>
      </c>
      <c r="B26" s="255"/>
      <c r="C26" s="272"/>
      <c r="D26" s="336" t="s">
        <v>290</v>
      </c>
      <c r="E26" s="280"/>
      <c r="F26" s="332"/>
      <c r="G26" s="283" t="s">
        <v>175</v>
      </c>
      <c r="H26" s="255"/>
      <c r="I26" s="258">
        <v>2.5</v>
      </c>
      <c r="J26" s="228"/>
    </row>
    <row r="27" spans="1:10" s="227" customFormat="1" ht="33" customHeight="1" thickBot="1">
      <c r="A27" s="285" t="s">
        <v>204</v>
      </c>
      <c r="B27" s="255"/>
      <c r="C27" s="272"/>
      <c r="D27" s="285" t="s">
        <v>185</v>
      </c>
      <c r="E27" s="278"/>
      <c r="F27" s="281"/>
      <c r="G27" s="283" t="s">
        <v>272</v>
      </c>
      <c r="H27" s="255"/>
      <c r="I27" s="258">
        <v>2.5</v>
      </c>
      <c r="J27" s="229"/>
    </row>
    <row r="28" spans="1:10" s="227" customFormat="1" ht="49.5" customHeight="1" thickBot="1">
      <c r="A28" s="285"/>
      <c r="B28" s="255"/>
      <c r="C28" s="270"/>
      <c r="D28" s="285" t="s">
        <v>201</v>
      </c>
      <c r="E28" s="278"/>
      <c r="F28" s="281"/>
      <c r="G28" s="361" t="s">
        <v>295</v>
      </c>
      <c r="H28" s="255"/>
      <c r="I28" s="258">
        <v>7.25</v>
      </c>
      <c r="J28" s="228"/>
    </row>
    <row r="29" spans="1:10" s="227" customFormat="1" ht="33" customHeight="1" thickBot="1">
      <c r="A29" s="383" t="s">
        <v>223</v>
      </c>
      <c r="B29" s="384"/>
      <c r="C29" s="385"/>
      <c r="D29" s="285" t="s">
        <v>237</v>
      </c>
      <c r="E29" s="278"/>
      <c r="F29" s="281"/>
      <c r="G29" s="305" t="s">
        <v>217</v>
      </c>
      <c r="H29" s="255"/>
      <c r="I29" s="258">
        <v>5</v>
      </c>
      <c r="J29" s="228"/>
    </row>
    <row r="30" spans="1:10" s="227" customFormat="1" ht="33" customHeight="1" thickBot="1">
      <c r="A30" s="343" t="s">
        <v>256</v>
      </c>
      <c r="B30" s="273"/>
      <c r="C30" s="272"/>
      <c r="D30" s="285" t="s">
        <v>186</v>
      </c>
      <c r="E30" s="278"/>
      <c r="F30" s="281"/>
      <c r="G30" s="266" t="s">
        <v>274</v>
      </c>
      <c r="H30" s="255"/>
      <c r="I30" s="258">
        <v>5</v>
      </c>
      <c r="J30" s="228"/>
    </row>
    <row r="31" spans="1:10" s="227" customFormat="1" ht="33" customHeight="1" thickBot="1">
      <c r="A31" s="298" t="s">
        <v>291</v>
      </c>
      <c r="B31" s="274"/>
      <c r="C31" s="272"/>
      <c r="D31" s="285" t="s">
        <v>288</v>
      </c>
      <c r="E31" s="278"/>
      <c r="F31" s="281"/>
      <c r="G31" s="340" t="s">
        <v>267</v>
      </c>
      <c r="H31" s="280"/>
      <c r="I31" s="304">
        <v>35</v>
      </c>
      <c r="J31" s="228"/>
    </row>
    <row r="32" spans="1:10" s="227" customFormat="1" ht="33" customHeight="1" thickBot="1">
      <c r="A32" s="298" t="s">
        <v>298</v>
      </c>
      <c r="B32" s="255"/>
      <c r="C32" s="272"/>
      <c r="D32" s="285" t="s">
        <v>200</v>
      </c>
      <c r="E32" s="278"/>
      <c r="F32" s="281"/>
      <c r="G32" s="340" t="s">
        <v>221</v>
      </c>
      <c r="H32" s="280"/>
      <c r="I32" s="286">
        <v>8</v>
      </c>
      <c r="J32" s="236"/>
    </row>
    <row r="33" spans="1:10" s="227" customFormat="1" ht="33" customHeight="1" thickBot="1">
      <c r="A33" s="285" t="s">
        <v>188</v>
      </c>
      <c r="B33" s="255"/>
      <c r="C33" s="272"/>
      <c r="D33" s="285" t="s">
        <v>219</v>
      </c>
      <c r="E33" s="255"/>
      <c r="F33" s="281"/>
      <c r="G33" s="341" t="s">
        <v>170</v>
      </c>
      <c r="H33" s="280"/>
      <c r="I33" s="307">
        <v>75</v>
      </c>
      <c r="J33" s="228"/>
    </row>
    <row r="34" spans="1:13" s="227" customFormat="1" ht="32.25" customHeight="1" thickBot="1">
      <c r="A34" s="285" t="s">
        <v>187</v>
      </c>
      <c r="B34" s="255"/>
      <c r="C34" s="272"/>
      <c r="D34" s="285" t="s">
        <v>220</v>
      </c>
      <c r="E34" s="255"/>
      <c r="F34" s="281"/>
      <c r="G34" s="373" t="s">
        <v>224</v>
      </c>
      <c r="H34" s="375" t="s">
        <v>191</v>
      </c>
      <c r="I34" s="377" t="s">
        <v>194</v>
      </c>
      <c r="J34" s="228"/>
      <c r="L34" s="230"/>
      <c r="M34" s="231"/>
    </row>
    <row r="35" spans="1:13" s="227" customFormat="1" ht="32.1" customHeight="1" thickBot="1">
      <c r="A35" s="285" t="s">
        <v>205</v>
      </c>
      <c r="B35" s="255"/>
      <c r="C35" s="272"/>
      <c r="D35" s="346" t="s">
        <v>197</v>
      </c>
      <c r="E35" s="255"/>
      <c r="F35" s="281"/>
      <c r="G35" s="374"/>
      <c r="H35" s="376"/>
      <c r="I35" s="378"/>
      <c r="J35" s="228"/>
      <c r="L35" s="230"/>
      <c r="M35" s="231"/>
    </row>
    <row r="36" spans="1:13" s="227" customFormat="1" ht="33" customHeight="1" thickBot="1">
      <c r="A36" s="285" t="s">
        <v>262</v>
      </c>
      <c r="B36" s="255"/>
      <c r="C36" s="272"/>
      <c r="D36" s="347"/>
      <c r="E36" s="255"/>
      <c r="F36" s="281"/>
      <c r="G36" s="319" t="s">
        <v>172</v>
      </c>
      <c r="H36" s="280"/>
      <c r="I36" s="301"/>
      <c r="J36" s="228"/>
      <c r="L36" s="230"/>
      <c r="M36" s="230"/>
    </row>
    <row r="37" spans="1:10" s="227" customFormat="1" ht="33" customHeight="1" thickBot="1">
      <c r="A37" s="285" t="s">
        <v>296</v>
      </c>
      <c r="B37" s="255"/>
      <c r="C37" s="272"/>
      <c r="D37" s="308" t="s">
        <v>225</v>
      </c>
      <c r="E37" s="291"/>
      <c r="F37" s="326"/>
      <c r="G37" s="319" t="s">
        <v>173</v>
      </c>
      <c r="H37" s="280"/>
      <c r="I37" s="301"/>
      <c r="J37" s="228"/>
    </row>
    <row r="38" spans="1:10" s="227" customFormat="1" ht="33" customHeight="1" thickBot="1">
      <c r="A38" s="285" t="s">
        <v>198</v>
      </c>
      <c r="B38" s="255"/>
      <c r="C38" s="272"/>
      <c r="D38" s="342" t="s">
        <v>273</v>
      </c>
      <c r="E38" s="278"/>
      <c r="F38" s="278"/>
      <c r="G38" s="320" t="s">
        <v>199</v>
      </c>
      <c r="H38" s="280"/>
      <c r="I38" s="302"/>
      <c r="J38" s="228"/>
    </row>
    <row r="39" spans="1:10" s="227" customFormat="1" ht="33" customHeight="1" thickBot="1">
      <c r="A39" s="285" t="s">
        <v>241</v>
      </c>
      <c r="B39" s="255"/>
      <c r="C39" s="272"/>
      <c r="D39" s="298" t="s">
        <v>268</v>
      </c>
      <c r="E39" s="278"/>
      <c r="F39" s="278"/>
      <c r="G39" s="319" t="s">
        <v>169</v>
      </c>
      <c r="H39" s="280"/>
      <c r="I39" s="302"/>
      <c r="J39" s="228"/>
    </row>
    <row r="40" spans="1:10" s="227" customFormat="1" ht="33" customHeight="1" thickBot="1">
      <c r="A40" s="285" t="s">
        <v>206</v>
      </c>
      <c r="B40" s="275"/>
      <c r="C40" s="272"/>
      <c r="D40" s="298" t="s">
        <v>269</v>
      </c>
      <c r="E40" s="278"/>
      <c r="F40" s="278"/>
      <c r="G40" s="320" t="s">
        <v>192</v>
      </c>
      <c r="H40" s="280"/>
      <c r="I40" s="302"/>
      <c r="J40" s="252"/>
    </row>
    <row r="41" spans="1:10" s="227" customFormat="1" ht="33" customHeight="1" thickBot="1">
      <c r="A41" s="344" t="s">
        <v>281</v>
      </c>
      <c r="B41" s="275"/>
      <c r="C41" s="272"/>
      <c r="D41" s="337" t="s">
        <v>270</v>
      </c>
      <c r="E41" s="278"/>
      <c r="F41" s="279"/>
      <c r="G41" s="319" t="s">
        <v>212</v>
      </c>
      <c r="H41" s="280"/>
      <c r="I41" s="302"/>
      <c r="J41" s="228"/>
    </row>
    <row r="42" spans="1:10" s="227" customFormat="1" ht="33" customHeight="1" thickBot="1">
      <c r="A42" s="344" t="s">
        <v>284</v>
      </c>
      <c r="B42" s="271"/>
      <c r="C42" s="272"/>
      <c r="D42" s="348" t="s">
        <v>282</v>
      </c>
      <c r="E42" s="278"/>
      <c r="F42" s="279"/>
      <c r="G42" s="317" t="s">
        <v>233</v>
      </c>
      <c r="H42" s="280"/>
      <c r="I42" s="302"/>
      <c r="J42" s="228"/>
    </row>
    <row r="43" spans="1:10" s="227" customFormat="1" ht="33" customHeight="1" thickBot="1">
      <c r="A43" s="285" t="s">
        <v>297</v>
      </c>
      <c r="B43" s="271"/>
      <c r="C43" s="272"/>
      <c r="D43" s="348"/>
      <c r="E43" s="278"/>
      <c r="F43" s="279"/>
      <c r="G43" s="318"/>
      <c r="H43" s="280"/>
      <c r="I43" s="303"/>
      <c r="J43" s="228"/>
    </row>
    <row r="44" spans="1:12" s="227" customFormat="1" ht="33" customHeight="1" thickBot="1">
      <c r="A44" s="346" t="s">
        <v>300</v>
      </c>
      <c r="B44" s="271"/>
      <c r="C44" s="272"/>
      <c r="D44" s="369" t="s">
        <v>301</v>
      </c>
      <c r="E44" s="370"/>
      <c r="F44" s="372">
        <v>9</v>
      </c>
      <c r="G44" s="327" t="s">
        <v>259</v>
      </c>
      <c r="H44" s="322"/>
      <c r="I44" s="321"/>
      <c r="J44" s="228"/>
      <c r="K44" s="230"/>
      <c r="L44" s="230"/>
    </row>
    <row r="45" spans="1:12" s="227" customFormat="1" ht="33" customHeight="1" thickBot="1">
      <c r="A45" s="346"/>
      <c r="B45" s="362"/>
      <c r="C45" s="363"/>
      <c r="D45" s="298" t="s">
        <v>302</v>
      </c>
      <c r="E45" s="371"/>
      <c r="F45" s="279"/>
      <c r="G45" s="327" t="s">
        <v>236</v>
      </c>
      <c r="H45" s="356"/>
      <c r="I45" s="328"/>
      <c r="J45" s="228"/>
      <c r="K45" s="230"/>
      <c r="L45" s="230"/>
    </row>
    <row r="46" spans="1:12" s="227" customFormat="1" ht="33" customHeight="1" thickBot="1">
      <c r="A46" s="306" t="s">
        <v>171</v>
      </c>
      <c r="B46" s="299"/>
      <c r="C46" s="300"/>
      <c r="D46" s="323"/>
      <c r="E46" s="324"/>
      <c r="F46" s="325"/>
      <c r="G46" s="329" t="s">
        <v>229</v>
      </c>
      <c r="H46" s="355"/>
      <c r="I46" s="328"/>
      <c r="J46" s="228"/>
      <c r="K46" s="230"/>
      <c r="L46" s="230"/>
    </row>
    <row r="47" spans="1:12" s="227" customFormat="1" ht="33" customHeight="1" thickBot="1">
      <c r="A47" s="345" t="s">
        <v>208</v>
      </c>
      <c r="B47" s="255"/>
      <c r="C47" s="272"/>
      <c r="D47" s="352" t="s">
        <v>257</v>
      </c>
      <c r="E47" s="353"/>
      <c r="F47" s="354"/>
      <c r="G47" s="329" t="s">
        <v>230</v>
      </c>
      <c r="H47" s="357" t="s">
        <v>231</v>
      </c>
      <c r="I47" s="328"/>
      <c r="J47" s="228"/>
      <c r="K47" s="251"/>
      <c r="L47" s="230"/>
    </row>
    <row r="48" spans="1:12" s="227" customFormat="1" ht="33" customHeight="1" thickBot="1">
      <c r="A48" s="345" t="s">
        <v>207</v>
      </c>
      <c r="B48" s="255"/>
      <c r="C48" s="272"/>
      <c r="D48" s="297" t="s">
        <v>283</v>
      </c>
      <c r="E48" s="287"/>
      <c r="F48" s="288"/>
      <c r="G48" s="329" t="s">
        <v>234</v>
      </c>
      <c r="H48" s="330"/>
      <c r="I48" s="331"/>
      <c r="J48" s="228"/>
      <c r="K48" s="251"/>
      <c r="L48" s="230"/>
    </row>
    <row r="49" spans="1:12" s="227" customFormat="1" ht="33" customHeight="1" thickBot="1">
      <c r="A49" s="345" t="s">
        <v>209</v>
      </c>
      <c r="B49" s="255"/>
      <c r="C49" s="272"/>
      <c r="D49" s="296" t="s">
        <v>255</v>
      </c>
      <c r="E49" s="276"/>
      <c r="F49" s="277"/>
      <c r="G49" s="367" t="s">
        <v>235</v>
      </c>
      <c r="H49" s="368"/>
      <c r="I49" s="331"/>
      <c r="J49" s="228"/>
      <c r="K49" s="251"/>
      <c r="L49" s="230"/>
    </row>
    <row r="50" spans="1:9" s="227" customFormat="1" ht="33" customHeight="1" thickBot="1">
      <c r="A50" s="289"/>
      <c r="B50" s="255"/>
      <c r="C50" s="272"/>
      <c r="D50" s="297" t="s">
        <v>254</v>
      </c>
      <c r="E50" s="276"/>
      <c r="F50" s="277"/>
      <c r="G50" s="364"/>
      <c r="H50" s="365"/>
      <c r="I50" s="366"/>
    </row>
    <row r="51" spans="1:12" s="227" customFormat="1" ht="33" customHeight="1">
      <c r="A51" s="253" t="s">
        <v>232</v>
      </c>
      <c r="B51" s="315"/>
      <c r="C51" s="316"/>
      <c r="D51" s="358">
        <v>44154</v>
      </c>
      <c r="E51" s="264"/>
      <c r="F51" s="264"/>
      <c r="G51" s="234"/>
      <c r="H51" s="246"/>
      <c r="I51" s="250"/>
      <c r="J51" s="228"/>
      <c r="K51" s="251"/>
      <c r="L51" s="230"/>
    </row>
    <row r="52" spans="1:12" s="227" customFormat="1" ht="33" customHeight="1">
      <c r="A52" s="314" t="s">
        <v>210</v>
      </c>
      <c r="B52" s="234"/>
      <c r="C52" s="239"/>
      <c r="D52" s="233"/>
      <c r="E52" s="247"/>
      <c r="F52" s="242"/>
      <c r="G52" s="234"/>
      <c r="H52" s="246"/>
      <c r="I52" s="250"/>
      <c r="J52" s="228"/>
      <c r="K52" s="251"/>
      <c r="L52" s="230"/>
    </row>
    <row r="53" spans="1:12" s="227" customFormat="1" ht="36" customHeight="1">
      <c r="A53" s="256"/>
      <c r="B53" s="256"/>
      <c r="C53" s="238"/>
      <c r="D53" s="233"/>
      <c r="E53" s="247"/>
      <c r="F53" s="242"/>
      <c r="G53" s="233"/>
      <c r="H53" s="246"/>
      <c r="I53" s="250"/>
      <c r="J53" s="228"/>
      <c r="K53" s="251"/>
      <c r="L53" s="230"/>
    </row>
    <row r="54" spans="2:12" s="227" customFormat="1" ht="36.75" customHeight="1">
      <c r="B54" s="256"/>
      <c r="C54" s="256"/>
      <c r="D54" s="233"/>
      <c r="E54" s="247"/>
      <c r="F54" s="242"/>
      <c r="G54" s="233"/>
      <c r="H54" s="246"/>
      <c r="I54" s="249"/>
      <c r="J54" s="228"/>
      <c r="K54" s="230"/>
      <c r="L54" s="230"/>
    </row>
    <row r="55" spans="2:10" s="227" customFormat="1" ht="33" customHeight="1">
      <c r="B55" s="256"/>
      <c r="C55" s="234"/>
      <c r="D55" s="233"/>
      <c r="E55" s="247"/>
      <c r="F55" s="242"/>
      <c r="G55" s="233"/>
      <c r="H55" s="247"/>
      <c r="I55" s="249"/>
      <c r="J55" s="228"/>
    </row>
    <row r="56" spans="2:10" s="227" customFormat="1" ht="30.75" customHeight="1">
      <c r="B56" s="234"/>
      <c r="C56" s="234"/>
      <c r="D56" s="233"/>
      <c r="E56" s="247"/>
      <c r="F56" s="242"/>
      <c r="G56" s="233"/>
      <c r="H56" s="247"/>
      <c r="I56" s="249"/>
      <c r="J56" s="228"/>
    </row>
    <row r="57" spans="1:10" s="227" customFormat="1" ht="33" customHeight="1">
      <c r="A57" s="234"/>
      <c r="B57" s="234"/>
      <c r="C57" s="239"/>
      <c r="D57" s="234"/>
      <c r="E57" s="247"/>
      <c r="F57" s="242"/>
      <c r="G57" s="235"/>
      <c r="H57" s="245"/>
      <c r="I57" s="249"/>
      <c r="J57" s="228"/>
    </row>
    <row r="58" spans="1:10" s="227" customFormat="1" ht="33" customHeight="1">
      <c r="A58" s="234"/>
      <c r="B58" s="234"/>
      <c r="C58" s="239"/>
      <c r="D58" s="233"/>
      <c r="E58" s="247"/>
      <c r="F58" s="242"/>
      <c r="G58" s="235"/>
      <c r="H58" s="245"/>
      <c r="I58" s="249"/>
      <c r="J58" s="228"/>
    </row>
    <row r="59" spans="1:10" s="227" customFormat="1" ht="33" customHeight="1">
      <c r="A59" s="234"/>
      <c r="B59" s="234"/>
      <c r="C59" s="239"/>
      <c r="D59" s="235"/>
      <c r="E59" s="246"/>
      <c r="F59" s="243"/>
      <c r="G59" s="235"/>
      <c r="H59" s="248"/>
      <c r="I59" s="249"/>
      <c r="J59" s="228"/>
    </row>
    <row r="60" spans="1:10" s="227" customFormat="1" ht="33" customHeight="1">
      <c r="A60" s="234"/>
      <c r="B60" s="234"/>
      <c r="C60" s="239"/>
      <c r="D60" s="235"/>
      <c r="E60" s="245"/>
      <c r="F60" s="242"/>
      <c r="G60" s="235"/>
      <c r="H60" s="248"/>
      <c r="I60" s="249"/>
      <c r="J60" s="228"/>
    </row>
    <row r="61" spans="1:10" s="227" customFormat="1" ht="33" customHeight="1">
      <c r="A61" s="235"/>
      <c r="B61" s="234"/>
      <c r="C61" s="239"/>
      <c r="D61" s="235"/>
      <c r="E61" s="245"/>
      <c r="F61" s="242"/>
      <c r="G61" s="235"/>
      <c r="H61" s="248"/>
      <c r="I61" s="249"/>
      <c r="J61" s="228"/>
    </row>
    <row r="62" spans="1:10" s="227" customFormat="1" ht="33" customHeight="1">
      <c r="A62" s="235"/>
      <c r="B62" s="235"/>
      <c r="C62" s="240"/>
      <c r="D62" s="235"/>
      <c r="E62" s="245"/>
      <c r="F62" s="242"/>
      <c r="G62" s="235"/>
      <c r="H62" s="248"/>
      <c r="I62" s="249"/>
      <c r="J62" s="228"/>
    </row>
    <row r="63" spans="1:10" s="227" customFormat="1" ht="38.1" customHeight="1">
      <c r="A63" s="235"/>
      <c r="B63" s="235"/>
      <c r="C63" s="240"/>
      <c r="D63" s="235"/>
      <c r="E63" s="245"/>
      <c r="F63" s="242"/>
      <c r="G63" s="235"/>
      <c r="H63" s="248"/>
      <c r="I63" s="249"/>
      <c r="J63" s="228"/>
    </row>
    <row r="104" ht="12.75">
      <c r="G104" s="248"/>
    </row>
  </sheetData>
  <sheetProtection algorithmName="SHA-512" hashValue="CNQTNZsZPXekMixeNLH06TKoKtpEu4M2Mb4lQJAx+4DI98hXzR6m1xfyksiI25YR8vuUzpw8IGFue6buxKvYPg==" saltValue="8cPyXP4W3TlSEB2JH0KRbA==" spinCount="100000" sheet="1" objects="1" scenarios="1"/>
  <mergeCells count="9">
    <mergeCell ref="G34:G35"/>
    <mergeCell ref="H34:H35"/>
    <mergeCell ref="I34:I35"/>
    <mergeCell ref="A4:C4"/>
    <mergeCell ref="A3:C3"/>
    <mergeCell ref="A29:C29"/>
    <mergeCell ref="G3:I3"/>
    <mergeCell ref="D4:F4"/>
    <mergeCell ref="G4:I4"/>
  </mergeCells>
  <dataValidations count="2">
    <dataValidation type="decimal" allowBlank="1" showInputMessage="1" showErrorMessage="1" sqref="H22:I22 I23:I30 C5:C8 I33 F47:F50 F6:F20 I5:I19 F22:F25 C10:C28 C47:C50 F27:F45 C30:C45">
      <formula1>0</formula1>
      <formula2>10000</formula2>
    </dataValidation>
    <dataValidation type="custom" allowBlank="1" showInputMessage="1" showErrorMessage="1" sqref="F52:F58 F60:F1048576">
      <formula1>""""""</formula1>
    </dataValidation>
  </dataValidations>
  <printOptions horizontalCentered="1"/>
  <pageMargins left="0.07" right="0.07" top="0.184" bottom="0" header="0.3" footer="0.14"/>
  <pageSetup fitToHeight="1" fitToWidth="1" horizontalDpi="600" verticalDpi="600" orientation="portrait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0"/>
  <sheetViews>
    <sheetView view="pageBreakPreview" zoomScaleSheetLayoutView="100" workbookViewId="0" topLeftCell="A16">
      <selection activeCell="N60" sqref="N60"/>
    </sheetView>
  </sheetViews>
  <sheetFormatPr defaultColWidth="8.8515625" defaultRowHeight="12.75"/>
  <cols>
    <col min="2" max="2" width="31.140625" style="0" customWidth="1"/>
    <col min="3" max="3" width="3.28125" style="0" customWidth="1"/>
    <col min="4" max="4" width="13.00390625" style="0" customWidth="1"/>
    <col min="5" max="5" width="29.421875" style="0" customWidth="1"/>
    <col min="6" max="6" width="4.28125" style="0" customWidth="1"/>
    <col min="7" max="7" width="12.8515625" style="0" customWidth="1"/>
    <col min="9" max="9" width="4.8515625" style="0" hidden="1" customWidth="1"/>
    <col min="10" max="10" width="12.00390625" style="0" hidden="1" customWidth="1"/>
    <col min="11" max="11" width="7.421875" style="0" hidden="1" customWidth="1"/>
    <col min="12" max="12" width="13.421875" style="0" hidden="1" customWidth="1"/>
    <col min="13" max="13" width="10.140625" style="0" hidden="1" customWidth="1"/>
    <col min="14" max="14" width="10.8515625" style="0" hidden="1" customWidth="1"/>
    <col min="15" max="15" width="21.7109375" style="0" hidden="1" customWidth="1"/>
    <col min="16" max="16" width="12.00390625" style="0" hidden="1" customWidth="1"/>
    <col min="17" max="17" width="17.00390625" style="0" hidden="1" customWidth="1"/>
    <col min="18" max="18" width="21.421875" style="0" hidden="1" customWidth="1"/>
    <col min="19" max="19" width="26.140625" style="0" hidden="1" customWidth="1"/>
    <col min="20" max="20" width="24.421875" style="0" customWidth="1"/>
  </cols>
  <sheetData>
    <row r="1" spans="2:12" ht="18.75" customHeight="1">
      <c r="B1" s="394"/>
      <c r="C1" s="394"/>
      <c r="L1" t="s">
        <v>88</v>
      </c>
    </row>
    <row r="2" spans="2:5" ht="18.75" customHeight="1" thickBot="1">
      <c r="B2" s="394"/>
      <c r="C2" s="394"/>
      <c r="D2" s="56" t="s">
        <v>88</v>
      </c>
      <c r="E2" s="28"/>
    </row>
    <row r="3" spans="2:12" ht="18.75" customHeight="1" thickBot="1">
      <c r="B3" s="394"/>
      <c r="C3" s="394"/>
      <c r="D3" s="54" t="s">
        <v>0</v>
      </c>
      <c r="E3" s="28"/>
      <c r="L3" t="s">
        <v>0</v>
      </c>
    </row>
    <row r="4" spans="2:12" ht="21" customHeight="1" thickBot="1">
      <c r="B4" s="404"/>
      <c r="C4" s="394"/>
      <c r="D4" s="55" t="s">
        <v>1</v>
      </c>
      <c r="E4" s="29"/>
      <c r="L4" t="s">
        <v>1</v>
      </c>
    </row>
    <row r="5" spans="2:5" ht="21" customHeight="1">
      <c r="B5" s="43"/>
      <c r="C5" s="42"/>
      <c r="D5" s="55"/>
      <c r="E5" s="57"/>
    </row>
    <row r="6" spans="2:12" ht="18.75" customHeight="1" thickBot="1">
      <c r="B6" s="405"/>
      <c r="C6" s="405"/>
      <c r="D6" s="397" t="s">
        <v>103</v>
      </c>
      <c r="E6" s="397"/>
      <c r="L6" t="s">
        <v>111</v>
      </c>
    </row>
    <row r="7" spans="2:16" ht="13.5" customHeight="1" thickBot="1">
      <c r="B7" s="2" t="s">
        <v>19</v>
      </c>
      <c r="C7" s="406" t="s">
        <v>68</v>
      </c>
      <c r="D7" s="407"/>
      <c r="E7" s="27" t="s">
        <v>18</v>
      </c>
      <c r="F7" s="409" t="s">
        <v>84</v>
      </c>
      <c r="G7" s="410"/>
      <c r="J7" t="s">
        <v>19</v>
      </c>
      <c r="K7" t="s">
        <v>68</v>
      </c>
      <c r="O7" t="s">
        <v>18</v>
      </c>
      <c r="P7" t="s">
        <v>84</v>
      </c>
    </row>
    <row r="8" spans="2:19" ht="17.25" customHeight="1">
      <c r="B8" s="3" t="s">
        <v>69</v>
      </c>
      <c r="C8" s="26"/>
      <c r="D8" s="100">
        <v>28</v>
      </c>
      <c r="E8" s="58" t="s">
        <v>71</v>
      </c>
      <c r="F8" s="101"/>
      <c r="G8" s="102">
        <v>28</v>
      </c>
      <c r="J8" t="s">
        <v>69</v>
      </c>
      <c r="L8">
        <v>28</v>
      </c>
      <c r="M8">
        <f>C8</f>
        <v>0</v>
      </c>
      <c r="N8">
        <f>L8*M8</f>
        <v>0</v>
      </c>
      <c r="O8" t="s">
        <v>71</v>
      </c>
      <c r="Q8">
        <v>28</v>
      </c>
      <c r="R8">
        <f>F8</f>
        <v>0</v>
      </c>
      <c r="S8">
        <f>Q8*R8</f>
        <v>0</v>
      </c>
    </row>
    <row r="9" spans="2:19" ht="13.5" customHeight="1">
      <c r="B9" s="12" t="s">
        <v>24</v>
      </c>
      <c r="C9" s="72"/>
      <c r="D9" s="73">
        <v>28</v>
      </c>
      <c r="E9" s="33" t="s">
        <v>73</v>
      </c>
      <c r="F9" s="103"/>
      <c r="G9" s="104">
        <v>28</v>
      </c>
      <c r="J9" t="s">
        <v>22</v>
      </c>
      <c r="L9">
        <v>28</v>
      </c>
      <c r="M9">
        <f aca="true" t="shared" si="0" ref="M9:M17">C9</f>
        <v>0</v>
      </c>
      <c r="N9">
        <f aca="true" t="shared" si="1" ref="N9:N17">L9*M9</f>
        <v>0</v>
      </c>
      <c r="O9" t="s">
        <v>7</v>
      </c>
      <c r="Q9">
        <v>28</v>
      </c>
      <c r="R9">
        <f aca="true" t="shared" si="2" ref="R9:R13">F9</f>
        <v>0</v>
      </c>
      <c r="S9">
        <f aca="true" t="shared" si="3" ref="S9:S13">Q9*R9</f>
        <v>0</v>
      </c>
    </row>
    <row r="10" spans="2:19" ht="12.75">
      <c r="B10" s="12" t="s">
        <v>23</v>
      </c>
      <c r="C10" s="72"/>
      <c r="D10" s="73">
        <v>28</v>
      </c>
      <c r="E10" s="31" t="s">
        <v>7</v>
      </c>
      <c r="F10" s="105"/>
      <c r="G10" s="104">
        <v>28</v>
      </c>
      <c r="J10" t="s">
        <v>23</v>
      </c>
      <c r="L10">
        <v>28</v>
      </c>
      <c r="M10">
        <f t="shared" si="0"/>
        <v>0</v>
      </c>
      <c r="N10">
        <f t="shared" si="1"/>
        <v>0</v>
      </c>
      <c r="O10" t="s">
        <v>60</v>
      </c>
      <c r="Q10">
        <v>28</v>
      </c>
      <c r="R10">
        <f t="shared" si="2"/>
        <v>0</v>
      </c>
      <c r="S10">
        <f t="shared" si="3"/>
        <v>0</v>
      </c>
    </row>
    <row r="11" spans="2:19" ht="12.75">
      <c r="B11" s="12" t="s">
        <v>28</v>
      </c>
      <c r="C11" s="72"/>
      <c r="D11" s="73">
        <v>28</v>
      </c>
      <c r="E11" s="33" t="s">
        <v>34</v>
      </c>
      <c r="F11" s="106"/>
      <c r="G11" s="107">
        <v>28</v>
      </c>
      <c r="J11" t="s">
        <v>66</v>
      </c>
      <c r="L11">
        <v>28</v>
      </c>
      <c r="M11">
        <f t="shared" si="0"/>
        <v>0</v>
      </c>
      <c r="N11">
        <f t="shared" si="1"/>
        <v>0</v>
      </c>
      <c r="O11" t="s">
        <v>73</v>
      </c>
      <c r="Q11">
        <v>28</v>
      </c>
      <c r="R11">
        <f t="shared" si="2"/>
        <v>0</v>
      </c>
      <c r="S11">
        <f t="shared" si="3"/>
        <v>0</v>
      </c>
    </row>
    <row r="12" spans="2:19" ht="12.75">
      <c r="B12" s="12" t="s">
        <v>25</v>
      </c>
      <c r="C12" s="72"/>
      <c r="D12" s="73">
        <v>28</v>
      </c>
      <c r="E12" s="33" t="s">
        <v>33</v>
      </c>
      <c r="F12" s="108"/>
      <c r="G12" s="104">
        <v>28</v>
      </c>
      <c r="J12" t="s">
        <v>24</v>
      </c>
      <c r="L12">
        <v>28</v>
      </c>
      <c r="M12">
        <f t="shared" si="0"/>
        <v>0</v>
      </c>
      <c r="N12">
        <f t="shared" si="1"/>
        <v>0</v>
      </c>
      <c r="O12" t="s">
        <v>34</v>
      </c>
      <c r="Q12">
        <v>28</v>
      </c>
      <c r="R12">
        <f t="shared" si="2"/>
        <v>0</v>
      </c>
      <c r="S12">
        <f t="shared" si="3"/>
        <v>0</v>
      </c>
    </row>
    <row r="13" spans="2:19" ht="12.75">
      <c r="B13" s="12" t="s">
        <v>27</v>
      </c>
      <c r="C13" s="72"/>
      <c r="D13" s="73">
        <v>28</v>
      </c>
      <c r="E13" s="32" t="s">
        <v>60</v>
      </c>
      <c r="F13" s="109"/>
      <c r="G13" s="104">
        <v>28</v>
      </c>
      <c r="J13" t="s">
        <v>25</v>
      </c>
      <c r="L13">
        <v>28</v>
      </c>
      <c r="M13">
        <f t="shared" si="0"/>
        <v>0</v>
      </c>
      <c r="N13">
        <f t="shared" si="1"/>
        <v>0</v>
      </c>
      <c r="O13" t="s">
        <v>33</v>
      </c>
      <c r="Q13">
        <v>28</v>
      </c>
      <c r="R13">
        <f t="shared" si="2"/>
        <v>0</v>
      </c>
      <c r="S13">
        <f t="shared" si="3"/>
        <v>0</v>
      </c>
    </row>
    <row r="14" spans="2:16" ht="13.8" thickBot="1">
      <c r="B14" s="12" t="s">
        <v>22</v>
      </c>
      <c r="C14" s="72"/>
      <c r="D14" s="74">
        <v>28</v>
      </c>
      <c r="E14" s="30" t="s">
        <v>14</v>
      </c>
      <c r="F14" s="411" t="s">
        <v>84</v>
      </c>
      <c r="G14" s="412"/>
      <c r="J14" t="s">
        <v>26</v>
      </c>
      <c r="L14">
        <v>28</v>
      </c>
      <c r="M14">
        <f t="shared" si="0"/>
        <v>0</v>
      </c>
      <c r="N14">
        <f t="shared" si="1"/>
        <v>0</v>
      </c>
      <c r="O14" t="s">
        <v>14</v>
      </c>
      <c r="P14" t="s">
        <v>84</v>
      </c>
    </row>
    <row r="15" spans="2:19" ht="12.75">
      <c r="B15" s="12" t="s">
        <v>21</v>
      </c>
      <c r="C15" s="72"/>
      <c r="D15" s="74">
        <v>28</v>
      </c>
      <c r="E15" s="36" t="s">
        <v>101</v>
      </c>
      <c r="F15" s="110"/>
      <c r="G15" s="111">
        <v>28</v>
      </c>
      <c r="J15" t="s">
        <v>27</v>
      </c>
      <c r="L15">
        <v>28</v>
      </c>
      <c r="M15">
        <f t="shared" si="0"/>
        <v>0</v>
      </c>
      <c r="N15">
        <f t="shared" si="1"/>
        <v>0</v>
      </c>
      <c r="O15" t="s">
        <v>99</v>
      </c>
      <c r="Q15">
        <v>28</v>
      </c>
      <c r="R15">
        <f>F15</f>
        <v>0</v>
      </c>
      <c r="S15">
        <f>Q15*R15</f>
        <v>0</v>
      </c>
    </row>
    <row r="16" spans="2:19" ht="12.75">
      <c r="B16" s="15" t="s">
        <v>66</v>
      </c>
      <c r="C16" s="72"/>
      <c r="D16" s="74">
        <v>28</v>
      </c>
      <c r="E16" s="63" t="s">
        <v>72</v>
      </c>
      <c r="F16" s="112"/>
      <c r="G16" s="111">
        <v>28</v>
      </c>
      <c r="J16" t="s">
        <v>21</v>
      </c>
      <c r="L16">
        <v>28</v>
      </c>
      <c r="M16">
        <f t="shared" si="0"/>
        <v>0</v>
      </c>
      <c r="N16">
        <f t="shared" si="1"/>
        <v>0</v>
      </c>
      <c r="O16" t="s">
        <v>29</v>
      </c>
      <c r="Q16">
        <v>28</v>
      </c>
      <c r="R16">
        <f aca="true" t="shared" si="4" ref="R16:R26">F16</f>
        <v>0</v>
      </c>
      <c r="S16">
        <f aca="true" t="shared" si="5" ref="S16:S26">Q16*R16</f>
        <v>0</v>
      </c>
    </row>
    <row r="17" spans="2:19" ht="13.8" thickBot="1">
      <c r="B17" s="13" t="s">
        <v>26</v>
      </c>
      <c r="C17" s="75"/>
      <c r="D17" s="74">
        <v>28</v>
      </c>
      <c r="E17" s="37" t="s">
        <v>70</v>
      </c>
      <c r="F17" s="113"/>
      <c r="G17" s="111">
        <v>28</v>
      </c>
      <c r="J17" t="s">
        <v>28</v>
      </c>
      <c r="L17">
        <v>28</v>
      </c>
      <c r="M17">
        <f t="shared" si="0"/>
        <v>0</v>
      </c>
      <c r="N17">
        <f t="shared" si="1"/>
        <v>0</v>
      </c>
      <c r="O17" t="s">
        <v>70</v>
      </c>
      <c r="Q17">
        <v>28</v>
      </c>
      <c r="R17">
        <f t="shared" si="4"/>
        <v>0</v>
      </c>
      <c r="S17">
        <f t="shared" si="5"/>
        <v>0</v>
      </c>
    </row>
    <row r="18" spans="2:19" ht="15.75" customHeight="1" thickBot="1">
      <c r="B18" s="59" t="s">
        <v>2</v>
      </c>
      <c r="C18" s="76"/>
      <c r="D18" s="77" t="s">
        <v>113</v>
      </c>
      <c r="E18" s="38" t="s">
        <v>94</v>
      </c>
      <c r="F18" s="114"/>
      <c r="G18" s="111">
        <v>28</v>
      </c>
      <c r="J18" t="s">
        <v>2</v>
      </c>
      <c r="O18" t="s">
        <v>30</v>
      </c>
      <c r="Q18">
        <v>28</v>
      </c>
      <c r="R18">
        <f t="shared" si="4"/>
        <v>0</v>
      </c>
      <c r="S18">
        <f t="shared" si="5"/>
        <v>0</v>
      </c>
    </row>
    <row r="19" spans="2:19" ht="12.75">
      <c r="B19" s="15" t="s">
        <v>62</v>
      </c>
      <c r="C19" s="78"/>
      <c r="D19" s="74">
        <v>29</v>
      </c>
      <c r="E19" s="66" t="s">
        <v>102</v>
      </c>
      <c r="F19" s="115"/>
      <c r="G19" s="111">
        <v>28</v>
      </c>
      <c r="J19" t="s">
        <v>61</v>
      </c>
      <c r="L19">
        <v>29</v>
      </c>
      <c r="M19">
        <f>C19</f>
        <v>0</v>
      </c>
      <c r="N19">
        <f>L19*M19</f>
        <v>0</v>
      </c>
      <c r="O19" t="s">
        <v>31</v>
      </c>
      <c r="Q19">
        <v>28</v>
      </c>
      <c r="R19">
        <f t="shared" si="4"/>
        <v>0</v>
      </c>
      <c r="S19">
        <f t="shared" si="5"/>
        <v>0</v>
      </c>
    </row>
    <row r="20" spans="2:19" ht="12.75">
      <c r="B20" s="14" t="s">
        <v>61</v>
      </c>
      <c r="C20" s="78"/>
      <c r="D20" s="74">
        <v>29</v>
      </c>
      <c r="E20" s="38" t="s">
        <v>29</v>
      </c>
      <c r="F20" s="114"/>
      <c r="G20" s="111">
        <v>28</v>
      </c>
      <c r="J20" t="s">
        <v>62</v>
      </c>
      <c r="L20">
        <v>29</v>
      </c>
      <c r="M20">
        <f aca="true" t="shared" si="6" ref="M20:M21">C20</f>
        <v>0</v>
      </c>
      <c r="N20">
        <f aca="true" t="shared" si="7" ref="N20:N21">L20*M20</f>
        <v>0</v>
      </c>
      <c r="O20" t="s">
        <v>32</v>
      </c>
      <c r="Q20">
        <v>28</v>
      </c>
      <c r="R20">
        <f t="shared" si="4"/>
        <v>0</v>
      </c>
      <c r="S20">
        <f t="shared" si="5"/>
        <v>0</v>
      </c>
    </row>
    <row r="21" spans="2:19" ht="13.8" thickBot="1">
      <c r="B21" s="16" t="s">
        <v>63</v>
      </c>
      <c r="C21" s="78"/>
      <c r="D21" s="79">
        <v>35</v>
      </c>
      <c r="E21" s="38" t="s">
        <v>30</v>
      </c>
      <c r="F21" s="116"/>
      <c r="G21" s="111">
        <v>28</v>
      </c>
      <c r="J21" t="s">
        <v>63</v>
      </c>
      <c r="L21">
        <v>35</v>
      </c>
      <c r="M21">
        <f t="shared" si="6"/>
        <v>0</v>
      </c>
      <c r="N21">
        <f t="shared" si="7"/>
        <v>0</v>
      </c>
      <c r="O21" t="s">
        <v>53</v>
      </c>
      <c r="Q21">
        <v>28</v>
      </c>
      <c r="R21">
        <f t="shared" si="4"/>
        <v>0</v>
      </c>
      <c r="S21">
        <f t="shared" si="5"/>
        <v>0</v>
      </c>
    </row>
    <row r="22" spans="2:19" ht="13.8" thickBot="1">
      <c r="B22" s="2" t="s">
        <v>15</v>
      </c>
      <c r="C22" s="408" t="s">
        <v>68</v>
      </c>
      <c r="D22" s="408"/>
      <c r="E22" s="38" t="s">
        <v>32</v>
      </c>
      <c r="F22" s="116"/>
      <c r="G22" s="111">
        <v>28</v>
      </c>
      <c r="J22" t="s">
        <v>15</v>
      </c>
      <c r="O22" t="s">
        <v>72</v>
      </c>
      <c r="Q22">
        <v>28</v>
      </c>
      <c r="R22">
        <f t="shared" si="4"/>
        <v>0</v>
      </c>
      <c r="S22">
        <f t="shared" si="5"/>
        <v>0</v>
      </c>
    </row>
    <row r="23" spans="2:19" ht="12.75">
      <c r="B23" s="11" t="s">
        <v>44</v>
      </c>
      <c r="C23" s="78"/>
      <c r="D23" s="74">
        <v>28</v>
      </c>
      <c r="E23" s="39" t="s">
        <v>91</v>
      </c>
      <c r="F23" s="117"/>
      <c r="G23" s="111">
        <v>28</v>
      </c>
      <c r="J23" t="s">
        <v>44</v>
      </c>
      <c r="L23">
        <v>28</v>
      </c>
      <c r="M23">
        <f>C23</f>
        <v>0</v>
      </c>
      <c r="N23">
        <f>L23*M23</f>
        <v>0</v>
      </c>
      <c r="O23" t="s">
        <v>55</v>
      </c>
      <c r="Q23">
        <v>28</v>
      </c>
      <c r="R23">
        <f t="shared" si="4"/>
        <v>0</v>
      </c>
      <c r="S23">
        <f t="shared" si="5"/>
        <v>0</v>
      </c>
    </row>
    <row r="24" spans="2:19" ht="12.75">
      <c r="B24" s="12" t="s">
        <v>45</v>
      </c>
      <c r="C24" s="72"/>
      <c r="D24" s="74">
        <v>28</v>
      </c>
      <c r="E24" s="17" t="s">
        <v>55</v>
      </c>
      <c r="F24" s="118"/>
      <c r="G24" s="111">
        <v>28</v>
      </c>
      <c r="J24" t="s">
        <v>45</v>
      </c>
      <c r="L24">
        <v>28</v>
      </c>
      <c r="M24">
        <f aca="true" t="shared" si="8" ref="M24:M31">C24</f>
        <v>0</v>
      </c>
      <c r="N24">
        <f aca="true" t="shared" si="9" ref="N24:N50">L24*M24</f>
        <v>0</v>
      </c>
      <c r="O24" t="s">
        <v>91</v>
      </c>
      <c r="Q24">
        <v>28</v>
      </c>
      <c r="R24">
        <f t="shared" si="4"/>
        <v>0</v>
      </c>
      <c r="S24">
        <f t="shared" si="5"/>
        <v>0</v>
      </c>
    </row>
    <row r="25" spans="2:19" ht="12.75">
      <c r="B25" s="12" t="s">
        <v>46</v>
      </c>
      <c r="C25" s="72"/>
      <c r="D25" s="74">
        <v>28</v>
      </c>
      <c r="E25" s="65" t="s">
        <v>31</v>
      </c>
      <c r="F25" s="119"/>
      <c r="G25" s="111">
        <v>28</v>
      </c>
      <c r="J25" t="s">
        <v>46</v>
      </c>
      <c r="L25">
        <v>28</v>
      </c>
      <c r="M25">
        <f t="shared" si="8"/>
        <v>0</v>
      </c>
      <c r="N25">
        <f t="shared" si="9"/>
        <v>0</v>
      </c>
      <c r="O25" t="s">
        <v>100</v>
      </c>
      <c r="Q25">
        <v>28</v>
      </c>
      <c r="R25">
        <f t="shared" si="4"/>
        <v>0</v>
      </c>
      <c r="S25">
        <f t="shared" si="5"/>
        <v>0</v>
      </c>
    </row>
    <row r="26" spans="2:19" ht="13.8" thickBot="1">
      <c r="B26" s="12" t="s">
        <v>48</v>
      </c>
      <c r="C26" s="72"/>
      <c r="D26" s="74">
        <v>28</v>
      </c>
      <c r="E26" s="64" t="s">
        <v>53</v>
      </c>
      <c r="F26" s="120"/>
      <c r="G26" s="107">
        <v>28</v>
      </c>
      <c r="J26" t="s">
        <v>47</v>
      </c>
      <c r="L26">
        <v>28</v>
      </c>
      <c r="M26">
        <f t="shared" si="8"/>
        <v>0</v>
      </c>
      <c r="N26">
        <f t="shared" si="9"/>
        <v>0</v>
      </c>
      <c r="O26" t="s">
        <v>94</v>
      </c>
      <c r="Q26">
        <v>28</v>
      </c>
      <c r="R26">
        <f t="shared" si="4"/>
        <v>0</v>
      </c>
      <c r="S26">
        <f t="shared" si="5"/>
        <v>0</v>
      </c>
    </row>
    <row r="27" spans="2:16" ht="13.5" customHeight="1" thickBot="1">
      <c r="B27" s="12" t="s">
        <v>49</v>
      </c>
      <c r="C27" s="72"/>
      <c r="D27" s="74">
        <v>28</v>
      </c>
      <c r="E27" s="18" t="s">
        <v>54</v>
      </c>
      <c r="F27" s="402" t="s">
        <v>86</v>
      </c>
      <c r="G27" s="403"/>
      <c r="J27" t="s">
        <v>48</v>
      </c>
      <c r="L27">
        <v>28</v>
      </c>
      <c r="M27">
        <f t="shared" si="8"/>
        <v>0</v>
      </c>
      <c r="N27">
        <f t="shared" si="9"/>
        <v>0</v>
      </c>
      <c r="O27" t="s">
        <v>54</v>
      </c>
      <c r="P27" t="s">
        <v>86</v>
      </c>
    </row>
    <row r="28" spans="2:19" ht="12.75">
      <c r="B28" s="12" t="s">
        <v>47</v>
      </c>
      <c r="C28" s="72"/>
      <c r="D28" s="74">
        <v>28</v>
      </c>
      <c r="E28" s="68" t="s">
        <v>74</v>
      </c>
      <c r="F28" s="121"/>
      <c r="G28" s="122">
        <v>22</v>
      </c>
      <c r="J28" t="s">
        <v>49</v>
      </c>
      <c r="L28">
        <v>28</v>
      </c>
      <c r="M28">
        <f t="shared" si="8"/>
        <v>0</v>
      </c>
      <c r="N28">
        <f t="shared" si="9"/>
        <v>0</v>
      </c>
      <c r="O28" t="s">
        <v>3</v>
      </c>
      <c r="Q28" s="122">
        <v>22</v>
      </c>
      <c r="R28">
        <f>F28</f>
        <v>0</v>
      </c>
      <c r="S28">
        <f>Q28*R28</f>
        <v>0</v>
      </c>
    </row>
    <row r="29" spans="2:19" ht="12.75">
      <c r="B29" s="12" t="s">
        <v>20</v>
      </c>
      <c r="C29" s="80"/>
      <c r="D29" s="74">
        <v>28</v>
      </c>
      <c r="E29" s="21" t="s">
        <v>9</v>
      </c>
      <c r="F29" s="121"/>
      <c r="G29" s="123">
        <v>33</v>
      </c>
      <c r="J29" t="s">
        <v>50</v>
      </c>
      <c r="L29">
        <v>28</v>
      </c>
      <c r="M29">
        <f t="shared" si="8"/>
        <v>0</v>
      </c>
      <c r="N29">
        <f t="shared" si="9"/>
        <v>0</v>
      </c>
      <c r="O29" t="s">
        <v>4</v>
      </c>
      <c r="Q29" s="123">
        <v>33</v>
      </c>
      <c r="R29">
        <f aca="true" t="shared" si="10" ref="R29:R37">F29</f>
        <v>0</v>
      </c>
      <c r="S29">
        <f aca="true" t="shared" si="11" ref="S29:S37">Q29*R29</f>
        <v>0</v>
      </c>
    </row>
    <row r="30" spans="2:19" ht="12.75">
      <c r="B30" s="12" t="s">
        <v>51</v>
      </c>
      <c r="C30" s="80"/>
      <c r="D30" s="74">
        <v>28</v>
      </c>
      <c r="E30" s="19" t="s">
        <v>4</v>
      </c>
      <c r="F30" s="121"/>
      <c r="G30" s="123">
        <v>25</v>
      </c>
      <c r="J30" t="s">
        <v>51</v>
      </c>
      <c r="L30">
        <v>28</v>
      </c>
      <c r="M30">
        <f t="shared" si="8"/>
        <v>0</v>
      </c>
      <c r="N30">
        <f t="shared" si="9"/>
        <v>0</v>
      </c>
      <c r="O30" t="s">
        <v>83</v>
      </c>
      <c r="Q30" s="123">
        <v>25</v>
      </c>
      <c r="R30">
        <f t="shared" si="10"/>
        <v>0</v>
      </c>
      <c r="S30">
        <f t="shared" si="11"/>
        <v>0</v>
      </c>
    </row>
    <row r="31" spans="2:19" ht="13.8" thickBot="1">
      <c r="B31" s="13" t="s">
        <v>50</v>
      </c>
      <c r="C31" s="75"/>
      <c r="D31" s="74">
        <v>28</v>
      </c>
      <c r="E31" s="23" t="s">
        <v>6</v>
      </c>
      <c r="F31" s="121"/>
      <c r="G31" s="124">
        <v>24</v>
      </c>
      <c r="J31" t="s">
        <v>20</v>
      </c>
      <c r="L31">
        <v>28</v>
      </c>
      <c r="M31">
        <f t="shared" si="8"/>
        <v>0</v>
      </c>
      <c r="N31">
        <f t="shared" si="9"/>
        <v>0</v>
      </c>
      <c r="O31" t="s">
        <v>8</v>
      </c>
      <c r="Q31" s="124">
        <v>24</v>
      </c>
      <c r="R31">
        <f t="shared" si="10"/>
        <v>0</v>
      </c>
      <c r="S31">
        <f t="shared" si="11"/>
        <v>0</v>
      </c>
    </row>
    <row r="32" spans="2:19" ht="13.8" thickBot="1">
      <c r="B32" s="2" t="s">
        <v>16</v>
      </c>
      <c r="C32" s="81"/>
      <c r="D32" s="82" t="s">
        <v>68</v>
      </c>
      <c r="E32" s="67" t="s">
        <v>3</v>
      </c>
      <c r="F32" s="121"/>
      <c r="G32" s="122">
        <v>30</v>
      </c>
      <c r="J32" s="60" t="s">
        <v>16</v>
      </c>
      <c r="K32" s="60"/>
      <c r="N32">
        <f t="shared" si="9"/>
        <v>0</v>
      </c>
      <c r="O32" t="s">
        <v>74</v>
      </c>
      <c r="Q32" s="122">
        <v>30</v>
      </c>
      <c r="R32">
        <f t="shared" si="10"/>
        <v>0</v>
      </c>
      <c r="S32">
        <f t="shared" si="11"/>
        <v>0</v>
      </c>
    </row>
    <row r="33" spans="2:19" ht="12.75">
      <c r="B33" s="5" t="s">
        <v>82</v>
      </c>
      <c r="C33" s="83"/>
      <c r="D33" s="74">
        <v>28</v>
      </c>
      <c r="E33" s="21" t="s">
        <v>12</v>
      </c>
      <c r="F33" s="121"/>
      <c r="G33" s="125">
        <v>69</v>
      </c>
      <c r="J33" t="s">
        <v>40</v>
      </c>
      <c r="L33">
        <v>28</v>
      </c>
      <c r="M33">
        <f>C33</f>
        <v>0</v>
      </c>
      <c r="N33">
        <f t="shared" si="9"/>
        <v>0</v>
      </c>
      <c r="O33" t="s">
        <v>9</v>
      </c>
      <c r="Q33" s="125">
        <v>69</v>
      </c>
      <c r="R33">
        <f t="shared" si="10"/>
        <v>0</v>
      </c>
      <c r="S33">
        <f t="shared" si="11"/>
        <v>0</v>
      </c>
    </row>
    <row r="34" spans="2:19" ht="12.75">
      <c r="B34" s="6" t="s">
        <v>56</v>
      </c>
      <c r="C34" s="84"/>
      <c r="D34" s="74">
        <v>28</v>
      </c>
      <c r="E34" s="21" t="s">
        <v>10</v>
      </c>
      <c r="F34" s="121"/>
      <c r="G34" s="123">
        <v>23</v>
      </c>
      <c r="J34" t="s">
        <v>56</v>
      </c>
      <c r="L34">
        <v>28</v>
      </c>
      <c r="M34">
        <f aca="true" t="shared" si="12" ref="M34:M49">C34</f>
        <v>0</v>
      </c>
      <c r="N34">
        <f t="shared" si="9"/>
        <v>0</v>
      </c>
      <c r="O34" t="s">
        <v>10</v>
      </c>
      <c r="Q34" s="123">
        <v>23</v>
      </c>
      <c r="R34">
        <f t="shared" si="10"/>
        <v>0</v>
      </c>
      <c r="S34">
        <f t="shared" si="11"/>
        <v>0</v>
      </c>
    </row>
    <row r="35" spans="2:19" ht="12.75" customHeight="1">
      <c r="B35" s="6" t="s">
        <v>40</v>
      </c>
      <c r="C35" s="84"/>
      <c r="D35" s="74">
        <v>28</v>
      </c>
      <c r="E35" s="70" t="s">
        <v>8</v>
      </c>
      <c r="F35" s="121"/>
      <c r="G35" s="123">
        <v>31</v>
      </c>
      <c r="J35" t="s">
        <v>82</v>
      </c>
      <c r="L35">
        <v>28</v>
      </c>
      <c r="M35">
        <f t="shared" si="12"/>
        <v>0</v>
      </c>
      <c r="N35">
        <f t="shared" si="9"/>
        <v>0</v>
      </c>
      <c r="O35" t="s">
        <v>6</v>
      </c>
      <c r="Q35" s="123">
        <v>31</v>
      </c>
      <c r="R35">
        <f t="shared" si="10"/>
        <v>0</v>
      </c>
      <c r="S35">
        <f t="shared" si="11"/>
        <v>0</v>
      </c>
    </row>
    <row r="36" spans="2:19" ht="11.25" customHeight="1">
      <c r="B36" s="10" t="s">
        <v>97</v>
      </c>
      <c r="C36" s="84"/>
      <c r="D36" s="85">
        <v>28</v>
      </c>
      <c r="E36" s="69" t="s">
        <v>83</v>
      </c>
      <c r="F36" s="126"/>
      <c r="G36" s="127">
        <v>21</v>
      </c>
      <c r="J36" t="s">
        <v>81</v>
      </c>
      <c r="L36">
        <v>28</v>
      </c>
      <c r="M36">
        <f t="shared" si="12"/>
        <v>0</v>
      </c>
      <c r="N36">
        <f t="shared" si="9"/>
        <v>0</v>
      </c>
      <c r="O36" t="s">
        <v>12</v>
      </c>
      <c r="Q36" s="127">
        <v>21</v>
      </c>
      <c r="R36">
        <f t="shared" si="10"/>
        <v>0</v>
      </c>
      <c r="S36">
        <f t="shared" si="11"/>
        <v>0</v>
      </c>
    </row>
    <row r="37" spans="2:19" ht="13.8" thickBot="1">
      <c r="B37" s="10" t="s">
        <v>64</v>
      </c>
      <c r="C37" s="84"/>
      <c r="D37" s="74">
        <v>28</v>
      </c>
      <c r="E37" s="22" t="s">
        <v>93</v>
      </c>
      <c r="F37" s="128"/>
      <c r="G37" s="129">
        <v>12</v>
      </c>
      <c r="J37" t="s">
        <v>39</v>
      </c>
      <c r="L37">
        <v>28</v>
      </c>
      <c r="M37">
        <f t="shared" si="12"/>
        <v>0</v>
      </c>
      <c r="N37">
        <f t="shared" si="9"/>
        <v>0</v>
      </c>
      <c r="O37" t="s">
        <v>93</v>
      </c>
      <c r="Q37" s="129">
        <v>12</v>
      </c>
      <c r="R37">
        <f t="shared" si="10"/>
        <v>0</v>
      </c>
      <c r="S37">
        <f t="shared" si="11"/>
        <v>0</v>
      </c>
    </row>
    <row r="38" spans="2:25" ht="13.8" thickBot="1">
      <c r="B38" s="6" t="s">
        <v>37</v>
      </c>
      <c r="C38" s="84"/>
      <c r="D38" s="74">
        <v>28</v>
      </c>
      <c r="E38" s="27" t="s">
        <v>13</v>
      </c>
      <c r="F38" s="400" t="s">
        <v>87</v>
      </c>
      <c r="G38" s="401"/>
      <c r="J38" t="s">
        <v>38</v>
      </c>
      <c r="L38">
        <v>28</v>
      </c>
      <c r="M38">
        <f t="shared" si="12"/>
        <v>0</v>
      </c>
      <c r="N38">
        <f t="shared" si="9"/>
        <v>0</v>
      </c>
      <c r="O38" t="s">
        <v>13</v>
      </c>
      <c r="P38" t="s">
        <v>87</v>
      </c>
      <c r="Y38" t="s">
        <v>129</v>
      </c>
    </row>
    <row r="39" spans="2:19" ht="12.75" customHeight="1">
      <c r="B39" s="8" t="s">
        <v>38</v>
      </c>
      <c r="C39" s="84"/>
      <c r="D39" s="74">
        <v>28</v>
      </c>
      <c r="E39" s="20" t="s">
        <v>89</v>
      </c>
      <c r="F39" s="121"/>
      <c r="G39" s="130">
        <v>20</v>
      </c>
      <c r="J39" t="s">
        <v>37</v>
      </c>
      <c r="L39">
        <v>28</v>
      </c>
      <c r="M39">
        <f t="shared" si="12"/>
        <v>0</v>
      </c>
      <c r="N39">
        <f t="shared" si="9"/>
        <v>0</v>
      </c>
      <c r="O39" s="20" t="s">
        <v>89</v>
      </c>
      <c r="Q39" s="130">
        <v>20</v>
      </c>
      <c r="R39">
        <f>F39</f>
        <v>0</v>
      </c>
      <c r="S39">
        <f>Q39*R39</f>
        <v>0</v>
      </c>
    </row>
    <row r="40" spans="2:19" ht="12.75">
      <c r="B40" s="10" t="s">
        <v>65</v>
      </c>
      <c r="C40" s="84"/>
      <c r="D40" s="74">
        <v>28</v>
      </c>
      <c r="E40" s="21" t="s">
        <v>76</v>
      </c>
      <c r="F40" s="121"/>
      <c r="G40" s="131">
        <v>10</v>
      </c>
      <c r="J40" t="s">
        <v>67</v>
      </c>
      <c r="L40">
        <v>28</v>
      </c>
      <c r="M40">
        <f t="shared" si="12"/>
        <v>0</v>
      </c>
      <c r="N40">
        <f t="shared" si="9"/>
        <v>0</v>
      </c>
      <c r="O40" s="21" t="s">
        <v>76</v>
      </c>
      <c r="Q40" s="131">
        <v>10</v>
      </c>
      <c r="R40">
        <f aca="true" t="shared" si="13" ref="R40:R47">F40</f>
        <v>0</v>
      </c>
      <c r="S40">
        <f aca="true" t="shared" si="14" ref="S40:S47">Q40*R40</f>
        <v>0</v>
      </c>
    </row>
    <row r="41" spans="2:19" ht="12.75">
      <c r="B41" s="6" t="s">
        <v>67</v>
      </c>
      <c r="C41" s="84"/>
      <c r="D41" s="74">
        <v>28</v>
      </c>
      <c r="E41" s="21" t="s">
        <v>90</v>
      </c>
      <c r="F41" s="121"/>
      <c r="G41" s="131">
        <v>10</v>
      </c>
      <c r="J41" t="s">
        <v>36</v>
      </c>
      <c r="L41">
        <v>28</v>
      </c>
      <c r="M41">
        <f t="shared" si="12"/>
        <v>0</v>
      </c>
      <c r="N41">
        <f t="shared" si="9"/>
        <v>0</v>
      </c>
      <c r="O41" s="21" t="s">
        <v>90</v>
      </c>
      <c r="Q41" s="131">
        <v>10</v>
      </c>
      <c r="R41">
        <f t="shared" si="13"/>
        <v>0</v>
      </c>
      <c r="S41">
        <f t="shared" si="14"/>
        <v>0</v>
      </c>
    </row>
    <row r="42" spans="2:19" ht="12.75">
      <c r="B42" s="71" t="s">
        <v>98</v>
      </c>
      <c r="C42" s="84"/>
      <c r="D42" s="74">
        <v>28</v>
      </c>
      <c r="E42" s="21" t="s">
        <v>75</v>
      </c>
      <c r="F42" s="121"/>
      <c r="G42" s="123">
        <v>2</v>
      </c>
      <c r="J42" t="s">
        <v>57</v>
      </c>
      <c r="L42">
        <v>28</v>
      </c>
      <c r="M42">
        <f t="shared" si="12"/>
        <v>0</v>
      </c>
      <c r="N42">
        <f t="shared" si="9"/>
        <v>0</v>
      </c>
      <c r="O42" s="21" t="s">
        <v>75</v>
      </c>
      <c r="Q42" s="123">
        <v>2</v>
      </c>
      <c r="R42">
        <f t="shared" si="13"/>
        <v>0</v>
      </c>
      <c r="S42">
        <f t="shared" si="14"/>
        <v>0</v>
      </c>
    </row>
    <row r="43" spans="2:19" ht="12.75">
      <c r="B43" s="6" t="s">
        <v>39</v>
      </c>
      <c r="C43" s="84"/>
      <c r="D43" s="74">
        <v>28</v>
      </c>
      <c r="E43" s="21" t="s">
        <v>79</v>
      </c>
      <c r="F43" s="121"/>
      <c r="G43" s="123">
        <v>8</v>
      </c>
      <c r="J43" t="s">
        <v>80</v>
      </c>
      <c r="L43">
        <v>28</v>
      </c>
      <c r="M43">
        <f t="shared" si="12"/>
        <v>0</v>
      </c>
      <c r="N43">
        <f t="shared" si="9"/>
        <v>0</v>
      </c>
      <c r="O43" s="21" t="s">
        <v>79</v>
      </c>
      <c r="Q43" s="123">
        <v>8</v>
      </c>
      <c r="R43">
        <f t="shared" si="13"/>
        <v>0</v>
      </c>
      <c r="S43">
        <f t="shared" si="14"/>
        <v>0</v>
      </c>
    </row>
    <row r="44" spans="2:19" ht="12" customHeight="1">
      <c r="B44" s="6" t="s">
        <v>81</v>
      </c>
      <c r="C44" s="86"/>
      <c r="D44" s="74">
        <v>28</v>
      </c>
      <c r="E44" s="23" t="s">
        <v>77</v>
      </c>
      <c r="F44" s="121"/>
      <c r="G44" s="124">
        <v>29</v>
      </c>
      <c r="J44" t="s">
        <v>11</v>
      </c>
      <c r="L44">
        <v>28</v>
      </c>
      <c r="M44">
        <f t="shared" si="12"/>
        <v>0</v>
      </c>
      <c r="N44">
        <f t="shared" si="9"/>
        <v>0</v>
      </c>
      <c r="O44" s="23" t="s">
        <v>77</v>
      </c>
      <c r="Q44" s="124">
        <v>29</v>
      </c>
      <c r="R44">
        <f t="shared" si="13"/>
        <v>0</v>
      </c>
      <c r="S44">
        <f t="shared" si="14"/>
        <v>0</v>
      </c>
    </row>
    <row r="45" spans="2:19" ht="12.75">
      <c r="B45" s="61" t="s">
        <v>36</v>
      </c>
      <c r="C45" s="80"/>
      <c r="D45" s="74">
        <v>28</v>
      </c>
      <c r="E45" s="24" t="s">
        <v>78</v>
      </c>
      <c r="F45" s="121"/>
      <c r="G45" s="124">
        <v>15</v>
      </c>
      <c r="J45" t="s">
        <v>52</v>
      </c>
      <c r="L45">
        <v>28</v>
      </c>
      <c r="M45">
        <f t="shared" si="12"/>
        <v>0</v>
      </c>
      <c r="N45">
        <f t="shared" si="9"/>
        <v>0</v>
      </c>
      <c r="O45" s="24" t="s">
        <v>78</v>
      </c>
      <c r="Q45" s="124">
        <v>15</v>
      </c>
      <c r="R45">
        <f t="shared" si="13"/>
        <v>0</v>
      </c>
      <c r="S45">
        <f t="shared" si="14"/>
        <v>0</v>
      </c>
    </row>
    <row r="46" spans="2:19" ht="13.8" thickBot="1">
      <c r="B46" s="7" t="s">
        <v>57</v>
      </c>
      <c r="C46" s="87"/>
      <c r="D46" s="74">
        <v>28</v>
      </c>
      <c r="E46" s="25" t="s">
        <v>5</v>
      </c>
      <c r="F46" s="132"/>
      <c r="G46" s="133">
        <v>3</v>
      </c>
      <c r="J46" t="s">
        <v>96</v>
      </c>
      <c r="L46">
        <v>28</v>
      </c>
      <c r="M46">
        <f t="shared" si="12"/>
        <v>0</v>
      </c>
      <c r="N46">
        <f t="shared" si="9"/>
        <v>0</v>
      </c>
      <c r="O46" s="25" t="s">
        <v>5</v>
      </c>
      <c r="Q46" s="133">
        <v>3</v>
      </c>
      <c r="R46">
        <f t="shared" si="13"/>
        <v>0</v>
      </c>
      <c r="S46">
        <f t="shared" si="14"/>
        <v>0</v>
      </c>
    </row>
    <row r="47" spans="2:19" ht="11.25" customHeight="1" thickBot="1">
      <c r="B47" s="4" t="s">
        <v>118</v>
      </c>
      <c r="C47" s="80"/>
      <c r="D47" s="88" t="s">
        <v>68</v>
      </c>
      <c r="E47" s="34" t="s">
        <v>95</v>
      </c>
      <c r="F47" s="134"/>
      <c r="G47" s="135">
        <v>14.95</v>
      </c>
      <c r="J47" t="s">
        <v>97</v>
      </c>
      <c r="L47">
        <v>28</v>
      </c>
      <c r="M47">
        <f t="shared" si="12"/>
        <v>0</v>
      </c>
      <c r="N47">
        <f t="shared" si="9"/>
        <v>0</v>
      </c>
      <c r="O47" s="34" t="s">
        <v>95</v>
      </c>
      <c r="Q47" s="135">
        <v>14.95</v>
      </c>
      <c r="R47">
        <f t="shared" si="13"/>
        <v>0</v>
      </c>
      <c r="S47">
        <f t="shared" si="14"/>
        <v>0</v>
      </c>
    </row>
    <row r="48" spans="2:17" ht="17.25" customHeight="1" thickBot="1">
      <c r="B48" s="9" t="s">
        <v>35</v>
      </c>
      <c r="C48" s="80"/>
      <c r="D48" s="89">
        <v>28</v>
      </c>
      <c r="E48" s="398" t="s">
        <v>107</v>
      </c>
      <c r="F48" s="399"/>
      <c r="G48" s="35" t="s">
        <v>109</v>
      </c>
      <c r="J48" t="s">
        <v>65</v>
      </c>
      <c r="L48">
        <v>28</v>
      </c>
      <c r="M48">
        <f t="shared" si="12"/>
        <v>0</v>
      </c>
      <c r="N48">
        <f t="shared" si="9"/>
        <v>0</v>
      </c>
      <c r="O48" t="s">
        <v>107</v>
      </c>
      <c r="Q48" t="s">
        <v>109</v>
      </c>
    </row>
    <row r="49" spans="2:19" ht="15" customHeight="1" thickBot="1">
      <c r="B49" s="6" t="s">
        <v>59</v>
      </c>
      <c r="C49" s="90"/>
      <c r="D49" s="89">
        <v>28</v>
      </c>
      <c r="E49" s="51" t="s">
        <v>104</v>
      </c>
      <c r="F49" s="44">
        <f>R49</f>
        <v>0</v>
      </c>
      <c r="G49" s="47">
        <f>S49</f>
        <v>0</v>
      </c>
      <c r="J49" t="s">
        <v>64</v>
      </c>
      <c r="L49">
        <v>28</v>
      </c>
      <c r="M49">
        <f t="shared" si="12"/>
        <v>0</v>
      </c>
      <c r="N49">
        <f t="shared" si="9"/>
        <v>0</v>
      </c>
      <c r="O49" t="s">
        <v>104</v>
      </c>
      <c r="R49">
        <f>SUM(M8:M17,M23:M26,M27:M31,M33:M50,M52:M58,R8:R13,R15:R26)</f>
        <v>0</v>
      </c>
      <c r="S49">
        <f>SUM(N8:N17,N23:N31,N33:N50,N52:N58,S8:S13,S15:S26)</f>
        <v>0</v>
      </c>
    </row>
    <row r="50" spans="2:14" ht="13.8" thickBot="1">
      <c r="B50" s="5" t="s">
        <v>41</v>
      </c>
      <c r="C50" s="91"/>
      <c r="D50" s="92">
        <v>28</v>
      </c>
      <c r="F50" s="1"/>
      <c r="G50" s="1"/>
      <c r="J50" t="s">
        <v>112</v>
      </c>
      <c r="L50">
        <v>28</v>
      </c>
      <c r="M50">
        <f>C50</f>
        <v>0</v>
      </c>
      <c r="N50">
        <f t="shared" si="9"/>
        <v>0</v>
      </c>
    </row>
    <row r="51" spans="2:19" ht="14.4" thickBot="1">
      <c r="B51" s="5" t="s">
        <v>42</v>
      </c>
      <c r="C51" s="93"/>
      <c r="D51" s="89">
        <v>28</v>
      </c>
      <c r="E51" s="52" t="s">
        <v>105</v>
      </c>
      <c r="F51" s="45">
        <f>R51</f>
        <v>0</v>
      </c>
      <c r="G51" s="46">
        <f>S51</f>
        <v>0</v>
      </c>
      <c r="J51" t="s">
        <v>17</v>
      </c>
      <c r="O51" t="s">
        <v>105</v>
      </c>
      <c r="R51">
        <f>SUM(M19,M20)</f>
        <v>0</v>
      </c>
      <c r="S51">
        <f>SUM(N19,N20)</f>
        <v>0</v>
      </c>
    </row>
    <row r="52" spans="2:14" ht="13.8" thickBot="1">
      <c r="B52" s="6" t="s">
        <v>114</v>
      </c>
      <c r="C52" s="94"/>
      <c r="D52" s="73">
        <v>28</v>
      </c>
      <c r="F52" s="1"/>
      <c r="G52" s="1"/>
      <c r="J52" t="s">
        <v>85</v>
      </c>
      <c r="L52">
        <v>28</v>
      </c>
      <c r="M52">
        <f>C52</f>
        <v>0</v>
      </c>
      <c r="N52">
        <f>L52*M52</f>
        <v>0</v>
      </c>
    </row>
    <row r="53" spans="2:19" ht="14.4" thickBot="1">
      <c r="B53" s="62" t="s">
        <v>116</v>
      </c>
      <c r="C53" s="95"/>
      <c r="D53" s="73">
        <v>28</v>
      </c>
      <c r="E53" s="53" t="s">
        <v>106</v>
      </c>
      <c r="F53" s="45">
        <f>R53</f>
        <v>0</v>
      </c>
      <c r="G53" s="46">
        <f>S53</f>
        <v>0</v>
      </c>
      <c r="J53" t="s">
        <v>43</v>
      </c>
      <c r="L53">
        <v>28</v>
      </c>
      <c r="M53">
        <f aca="true" t="shared" si="15" ref="M53:M58">C53</f>
        <v>0</v>
      </c>
      <c r="N53">
        <f aca="true" t="shared" si="16" ref="N53:N58">L53*M53</f>
        <v>0</v>
      </c>
      <c r="O53" t="s">
        <v>106</v>
      </c>
      <c r="R53">
        <f>M21</f>
        <v>0</v>
      </c>
      <c r="S53">
        <f>N21</f>
        <v>0</v>
      </c>
    </row>
    <row r="54" spans="2:14" ht="13.8" thickBot="1">
      <c r="B54" s="6" t="s">
        <v>115</v>
      </c>
      <c r="C54" s="95"/>
      <c r="D54" s="73">
        <v>28</v>
      </c>
      <c r="E54" s="1"/>
      <c r="F54" s="1"/>
      <c r="G54" s="1"/>
      <c r="J54" t="s">
        <v>35</v>
      </c>
      <c r="L54">
        <v>28</v>
      </c>
      <c r="M54">
        <f t="shared" si="15"/>
        <v>0</v>
      </c>
      <c r="N54">
        <f t="shared" si="16"/>
        <v>0</v>
      </c>
    </row>
    <row r="55" spans="2:19" ht="14.4" thickBot="1">
      <c r="B55" s="6" t="s">
        <v>117</v>
      </c>
      <c r="C55" s="96"/>
      <c r="D55" s="73">
        <v>28</v>
      </c>
      <c r="E55" s="52" t="s">
        <v>54</v>
      </c>
      <c r="F55" s="45">
        <f>R55</f>
        <v>0</v>
      </c>
      <c r="G55" s="48">
        <f>S55</f>
        <v>0</v>
      </c>
      <c r="J55" t="s">
        <v>41</v>
      </c>
      <c r="L55">
        <v>28</v>
      </c>
      <c r="M55">
        <f t="shared" si="15"/>
        <v>0</v>
      </c>
      <c r="N55">
        <f t="shared" si="16"/>
        <v>0</v>
      </c>
      <c r="O55" t="s">
        <v>54</v>
      </c>
      <c r="R55">
        <f>SUM(R28:R37)</f>
        <v>0</v>
      </c>
      <c r="S55">
        <f>SUM(S28:S37)</f>
        <v>0</v>
      </c>
    </row>
    <row r="56" spans="2:14" ht="13.8" thickBot="1">
      <c r="B56" s="6" t="s">
        <v>43</v>
      </c>
      <c r="C56" s="97"/>
      <c r="D56" s="73">
        <v>28</v>
      </c>
      <c r="E56" s="1"/>
      <c r="F56" s="1"/>
      <c r="G56" s="1"/>
      <c r="J56" t="s">
        <v>42</v>
      </c>
      <c r="L56">
        <v>28</v>
      </c>
      <c r="M56">
        <f t="shared" si="15"/>
        <v>0</v>
      </c>
      <c r="N56">
        <f t="shared" si="16"/>
        <v>0</v>
      </c>
    </row>
    <row r="57" spans="2:19" ht="14.4" thickBot="1">
      <c r="B57" s="6" t="s">
        <v>85</v>
      </c>
      <c r="C57" s="96"/>
      <c r="D57" s="73">
        <v>28</v>
      </c>
      <c r="E57" s="52" t="s">
        <v>13</v>
      </c>
      <c r="F57" s="45">
        <f>R57</f>
        <v>0</v>
      </c>
      <c r="G57" s="46">
        <f>S57</f>
        <v>0</v>
      </c>
      <c r="J57" t="s">
        <v>58</v>
      </c>
      <c r="L57">
        <v>28</v>
      </c>
      <c r="M57">
        <f t="shared" si="15"/>
        <v>0</v>
      </c>
      <c r="N57">
        <f t="shared" si="16"/>
        <v>0</v>
      </c>
      <c r="O57" t="s">
        <v>13</v>
      </c>
      <c r="R57">
        <f>SUM(R39:R47)</f>
        <v>0</v>
      </c>
      <c r="S57">
        <f>SUM(S39:S47)</f>
        <v>0</v>
      </c>
    </row>
    <row r="58" spans="2:14" ht="13.8" thickBot="1">
      <c r="B58" s="7" t="s">
        <v>58</v>
      </c>
      <c r="C58" s="98"/>
      <c r="D58" s="99">
        <v>28</v>
      </c>
      <c r="J58" t="s">
        <v>59</v>
      </c>
      <c r="L58">
        <v>28</v>
      </c>
      <c r="M58">
        <f t="shared" si="15"/>
        <v>0</v>
      </c>
      <c r="N58">
        <f t="shared" si="16"/>
        <v>0</v>
      </c>
    </row>
    <row r="59" spans="2:15" ht="27" customHeight="1" thickBot="1">
      <c r="B59" s="40" t="s">
        <v>92</v>
      </c>
      <c r="C59" s="395" t="s">
        <v>110</v>
      </c>
      <c r="D59" s="396"/>
      <c r="E59" s="41" t="s">
        <v>108</v>
      </c>
      <c r="F59" s="49">
        <f>SUM(F49:F57)</f>
        <v>0</v>
      </c>
      <c r="G59" s="50">
        <f>SUM(G49:G57)</f>
        <v>0</v>
      </c>
      <c r="J59" t="s">
        <v>92</v>
      </c>
      <c r="L59" t="s">
        <v>110</v>
      </c>
      <c r="O59" t="s">
        <v>108</v>
      </c>
    </row>
    <row r="60" spans="2:5" ht="12.75" customHeight="1">
      <c r="B60" s="393" t="s">
        <v>119</v>
      </c>
      <c r="C60" s="394"/>
      <c r="D60" s="394"/>
      <c r="E60" t="s">
        <v>120</v>
      </c>
    </row>
    <row r="66" ht="15.75" customHeight="1"/>
  </sheetData>
  <mergeCells count="12">
    <mergeCell ref="B1:C4"/>
    <mergeCell ref="B6:C6"/>
    <mergeCell ref="C7:D7"/>
    <mergeCell ref="C22:D22"/>
    <mergeCell ref="F7:G7"/>
    <mergeCell ref="F14:G14"/>
    <mergeCell ref="B60:D60"/>
    <mergeCell ref="C59:D59"/>
    <mergeCell ref="D6:E6"/>
    <mergeCell ref="E48:F48"/>
    <mergeCell ref="F38:G38"/>
    <mergeCell ref="F27:G27"/>
  </mergeCells>
  <dataValidations count="3">
    <dataValidation type="custom" allowBlank="1" showInputMessage="1" showErrorMessage="1" sqref="D19:D21">
      <formula1>"""'"</formula1>
    </dataValidation>
    <dataValidation type="custom" allowBlank="1" showInputMessage="1" showErrorMessage="1" sqref="D8:D17 G8:G13 D48:D58 D23:D31 G15:G26 D33:D46">
      <formula1>""""""</formula1>
    </dataValidation>
    <dataValidation type="custom" showInputMessage="1" showErrorMessage="1" sqref="G28:G37 G39:G47 Q28:Q37 Q39:Q47">
      <formula1>""""""</formula1>
    </dataValidation>
  </dataValidations>
  <printOptions/>
  <pageMargins left="0.7" right="0.7" top="0.75" bottom="0.75" header="0.3" footer="0.3"/>
  <pageSetup fitToHeight="1" fitToWidth="1" horizontalDpi="600" verticalDpi="600" orientation="portrait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 topLeftCell="A41">
      <selection activeCell="I53" sqref="I53"/>
    </sheetView>
  </sheetViews>
  <sheetFormatPr defaultColWidth="8.8515625" defaultRowHeight="12.75"/>
  <cols>
    <col min="2" max="2" width="30.7109375" style="0" customWidth="1"/>
    <col min="3" max="3" width="3.7109375" style="0" customWidth="1"/>
    <col min="4" max="5" width="10.8515625" style="0" customWidth="1"/>
    <col min="6" max="6" width="10.140625" style="0" customWidth="1"/>
    <col min="7" max="7" width="9.28125" style="0" customWidth="1"/>
    <col min="8" max="8" width="13.140625" style="139" customWidth="1"/>
    <col min="9" max="9" width="9.8515625" style="0" customWidth="1"/>
    <col min="10" max="10" width="11.140625" style="0" customWidth="1"/>
    <col min="12" max="12" width="15.421875" style="0" customWidth="1"/>
    <col min="13" max="13" width="6.28125" style="0" customWidth="1"/>
    <col min="15" max="15" width="6.7109375" style="0" customWidth="1"/>
    <col min="18" max="18" width="5.421875" style="226" customWidth="1"/>
  </cols>
  <sheetData>
    <row r="1" spans="1:15" ht="13.8" thickBot="1">
      <c r="A1" s="138"/>
      <c r="B1" s="138"/>
      <c r="D1" s="55"/>
      <c r="E1" s="55"/>
      <c r="F1" s="55"/>
      <c r="G1" s="57"/>
      <c r="O1" s="55"/>
    </row>
    <row r="2" spans="2:18" ht="14.25" customHeight="1" thickBot="1">
      <c r="B2" s="2" t="s">
        <v>19</v>
      </c>
      <c r="C2" s="406" t="s">
        <v>68</v>
      </c>
      <c r="D2" s="407"/>
      <c r="E2" s="27" t="s">
        <v>18</v>
      </c>
      <c r="F2" s="409" t="s">
        <v>84</v>
      </c>
      <c r="G2" s="409"/>
      <c r="H2" s="18" t="s">
        <v>54</v>
      </c>
      <c r="I2" s="400" t="s">
        <v>86</v>
      </c>
      <c r="J2" s="413"/>
      <c r="L2" t="s">
        <v>164</v>
      </c>
      <c r="M2" t="s">
        <v>168</v>
      </c>
      <c r="O2" s="27" t="s">
        <v>18</v>
      </c>
      <c r="P2" t="s">
        <v>168</v>
      </c>
      <c r="R2" s="18" t="s">
        <v>54</v>
      </c>
    </row>
    <row r="3" spans="2:19" ht="27.75" customHeight="1">
      <c r="B3" s="3" t="s">
        <v>69</v>
      </c>
      <c r="C3" s="153" t="e">
        <f>#REF!</f>
        <v>#REF!</v>
      </c>
      <c r="D3" s="73">
        <v>28</v>
      </c>
      <c r="E3" s="181" t="s">
        <v>143</v>
      </c>
      <c r="F3" s="215" t="e">
        <f>#REF!</f>
        <v>#REF!</v>
      </c>
      <c r="G3" s="185" t="s">
        <v>142</v>
      </c>
      <c r="H3" s="68" t="s">
        <v>74</v>
      </c>
      <c r="I3" s="147">
        <f>'order form'!H7</f>
        <v>0</v>
      </c>
      <c r="J3" s="202">
        <v>22</v>
      </c>
      <c r="L3" s="3" t="s">
        <v>69</v>
      </c>
      <c r="M3" t="e">
        <f>C3*D3</f>
        <v>#REF!</v>
      </c>
      <c r="O3" s="181" t="s">
        <v>143</v>
      </c>
      <c r="R3" s="68" t="s">
        <v>74</v>
      </c>
      <c r="S3">
        <f>I3*J3</f>
        <v>0</v>
      </c>
    </row>
    <row r="4" spans="2:19" ht="51">
      <c r="B4" s="12" t="s">
        <v>24</v>
      </c>
      <c r="C4" s="153" t="e">
        <f>#REF!</f>
        <v>#REF!</v>
      </c>
      <c r="D4" s="73">
        <v>28</v>
      </c>
      <c r="E4" s="33" t="s">
        <v>73</v>
      </c>
      <c r="F4" s="215" t="e">
        <f>#REF!</f>
        <v>#REF!</v>
      </c>
      <c r="G4" s="185">
        <v>28</v>
      </c>
      <c r="H4" s="21" t="s">
        <v>9</v>
      </c>
      <c r="I4" s="147">
        <f>'order form'!H9</f>
        <v>0</v>
      </c>
      <c r="J4" s="203">
        <v>33</v>
      </c>
      <c r="L4" s="12" t="s">
        <v>24</v>
      </c>
      <c r="M4" t="e">
        <f aca="true" t="shared" si="0" ref="M4:M12">C4*D4</f>
        <v>#REF!</v>
      </c>
      <c r="O4" s="33" t="s">
        <v>73</v>
      </c>
      <c r="P4" t="e">
        <f>F4*G4</f>
        <v>#REF!</v>
      </c>
      <c r="R4" s="21" t="s">
        <v>9</v>
      </c>
      <c r="S4">
        <f aca="true" t="shared" si="1" ref="S4:S12">I4*J4</f>
        <v>0</v>
      </c>
    </row>
    <row r="5" spans="2:19" ht="51">
      <c r="B5" s="12" t="s">
        <v>23</v>
      </c>
      <c r="C5" s="153" t="e">
        <f>#REF!</f>
        <v>#REF!</v>
      </c>
      <c r="D5" s="73">
        <v>28</v>
      </c>
      <c r="E5" s="31" t="s">
        <v>7</v>
      </c>
      <c r="F5" s="215" t="e">
        <f>#REF!</f>
        <v>#REF!</v>
      </c>
      <c r="G5" s="185">
        <v>28</v>
      </c>
      <c r="H5" s="19" t="s">
        <v>4</v>
      </c>
      <c r="I5" s="147">
        <f>'order form'!H6</f>
        <v>0</v>
      </c>
      <c r="J5" s="203">
        <v>25</v>
      </c>
      <c r="L5" s="12" t="s">
        <v>23</v>
      </c>
      <c r="M5" t="e">
        <f t="shared" si="0"/>
        <v>#REF!</v>
      </c>
      <c r="O5" s="31" t="s">
        <v>7</v>
      </c>
      <c r="P5" t="e">
        <f aca="true" t="shared" si="2" ref="P5:P9">F5*G5</f>
        <v>#REF!</v>
      </c>
      <c r="R5" s="19" t="s">
        <v>4</v>
      </c>
      <c r="S5">
        <f t="shared" si="1"/>
        <v>0</v>
      </c>
    </row>
    <row r="6" spans="2:19" ht="61.2">
      <c r="B6" s="12" t="s">
        <v>28</v>
      </c>
      <c r="C6" s="153" t="e">
        <f>#REF!</f>
        <v>#REF!</v>
      </c>
      <c r="D6" s="73">
        <v>28</v>
      </c>
      <c r="E6" s="58" t="s">
        <v>71</v>
      </c>
      <c r="F6" s="215" t="e">
        <f>#REF!</f>
        <v>#REF!</v>
      </c>
      <c r="G6" s="145">
        <v>28</v>
      </c>
      <c r="H6" s="23" t="s">
        <v>6</v>
      </c>
      <c r="I6" s="147">
        <f>'order form'!H10</f>
        <v>0</v>
      </c>
      <c r="J6" s="204">
        <v>24</v>
      </c>
      <c r="L6" s="12" t="s">
        <v>28</v>
      </c>
      <c r="M6" t="e">
        <f t="shared" si="0"/>
        <v>#REF!</v>
      </c>
      <c r="O6" s="58" t="s">
        <v>71</v>
      </c>
      <c r="P6" t="e">
        <f t="shared" si="2"/>
        <v>#REF!</v>
      </c>
      <c r="R6" s="23" t="s">
        <v>6</v>
      </c>
      <c r="S6">
        <f t="shared" si="1"/>
        <v>0</v>
      </c>
    </row>
    <row r="7" spans="2:19" ht="51">
      <c r="B7" s="12" t="s">
        <v>25</v>
      </c>
      <c r="C7" s="153" t="e">
        <f>#REF!</f>
        <v>#REF!</v>
      </c>
      <c r="D7" s="73">
        <v>28</v>
      </c>
      <c r="E7" s="33" t="s">
        <v>34</v>
      </c>
      <c r="F7" s="215" t="e">
        <f>#REF!</f>
        <v>#REF!</v>
      </c>
      <c r="G7" s="145">
        <v>28</v>
      </c>
      <c r="H7" s="67" t="s">
        <v>3</v>
      </c>
      <c r="I7" s="147">
        <f>'order form'!H5</f>
        <v>0</v>
      </c>
      <c r="J7" s="202">
        <v>30</v>
      </c>
      <c r="L7" s="12" t="s">
        <v>25</v>
      </c>
      <c r="M7" t="e">
        <f t="shared" si="0"/>
        <v>#REF!</v>
      </c>
      <c r="O7" s="33" t="s">
        <v>34</v>
      </c>
      <c r="P7" t="e">
        <f t="shared" si="2"/>
        <v>#REF!</v>
      </c>
      <c r="R7" s="67" t="s">
        <v>3</v>
      </c>
      <c r="S7">
        <f t="shared" si="1"/>
        <v>0</v>
      </c>
    </row>
    <row r="8" spans="2:19" ht="30.6">
      <c r="B8" s="12" t="s">
        <v>27</v>
      </c>
      <c r="C8" s="153" t="e">
        <f>#REF!</f>
        <v>#REF!</v>
      </c>
      <c r="D8" s="73">
        <v>28</v>
      </c>
      <c r="E8" s="33" t="s">
        <v>33</v>
      </c>
      <c r="F8" s="215" t="e">
        <f>#REF!</f>
        <v>#REF!</v>
      </c>
      <c r="G8" s="185">
        <v>28</v>
      </c>
      <c r="H8" s="21" t="s">
        <v>12</v>
      </c>
      <c r="I8" s="147">
        <f>'order form'!H8</f>
        <v>0</v>
      </c>
      <c r="J8" s="205">
        <v>69</v>
      </c>
      <c r="L8" s="12" t="s">
        <v>27</v>
      </c>
      <c r="M8" t="e">
        <f t="shared" si="0"/>
        <v>#REF!</v>
      </c>
      <c r="O8" s="33" t="s">
        <v>33</v>
      </c>
      <c r="P8" t="e">
        <f t="shared" si="2"/>
        <v>#REF!</v>
      </c>
      <c r="R8" s="21" t="s">
        <v>12</v>
      </c>
      <c r="S8">
        <f t="shared" si="1"/>
        <v>0</v>
      </c>
    </row>
    <row r="9" spans="2:19" ht="31.2">
      <c r="B9" s="12" t="s">
        <v>22</v>
      </c>
      <c r="C9" s="153" t="e">
        <f>#REF!</f>
        <v>#REF!</v>
      </c>
      <c r="D9" s="74">
        <v>28</v>
      </c>
      <c r="E9" s="160" t="s">
        <v>60</v>
      </c>
      <c r="F9" s="215" t="e">
        <f>#REF!</f>
        <v>#REF!</v>
      </c>
      <c r="G9" s="186">
        <v>28</v>
      </c>
      <c r="H9" s="21" t="s">
        <v>10</v>
      </c>
      <c r="I9" s="147">
        <f>'order form'!H12</f>
        <v>0</v>
      </c>
      <c r="J9" s="203">
        <v>23</v>
      </c>
      <c r="L9" s="12" t="s">
        <v>22</v>
      </c>
      <c r="M9" t="e">
        <f t="shared" si="0"/>
        <v>#REF!</v>
      </c>
      <c r="O9" s="160" t="s">
        <v>60</v>
      </c>
      <c r="P9" t="e">
        <f t="shared" si="2"/>
        <v>#REF!</v>
      </c>
      <c r="R9" s="21" t="s">
        <v>10</v>
      </c>
      <c r="S9">
        <f t="shared" si="1"/>
        <v>0</v>
      </c>
    </row>
    <row r="10" spans="2:19" ht="13.5" customHeight="1">
      <c r="B10" s="12" t="s">
        <v>21</v>
      </c>
      <c r="C10" s="153" t="e">
        <f>#REF!</f>
        <v>#REF!</v>
      </c>
      <c r="D10" s="74">
        <v>28</v>
      </c>
      <c r="E10" s="167" t="s">
        <v>14</v>
      </c>
      <c r="F10" s="414" t="s">
        <v>84</v>
      </c>
      <c r="G10" s="415"/>
      <c r="H10" s="70" t="s">
        <v>8</v>
      </c>
      <c r="I10" s="147">
        <f>'order form'!H13</f>
        <v>0</v>
      </c>
      <c r="J10" s="203">
        <v>31</v>
      </c>
      <c r="L10" s="12" t="s">
        <v>21</v>
      </c>
      <c r="M10" t="e">
        <f t="shared" si="0"/>
        <v>#REF!</v>
      </c>
      <c r="O10" s="167" t="s">
        <v>14</v>
      </c>
      <c r="R10" s="70" t="s">
        <v>8</v>
      </c>
      <c r="S10">
        <f t="shared" si="1"/>
        <v>0</v>
      </c>
    </row>
    <row r="11" spans="2:19" ht="51">
      <c r="B11" s="15" t="s">
        <v>66</v>
      </c>
      <c r="C11" s="153" t="e">
        <f>#REF!</f>
        <v>#REF!</v>
      </c>
      <c r="D11" s="74">
        <v>28</v>
      </c>
      <c r="E11" s="136" t="s">
        <v>122</v>
      </c>
      <c r="F11" s="159" t="e">
        <f>#REF!</f>
        <v>#REF!</v>
      </c>
      <c r="G11" s="146">
        <v>28</v>
      </c>
      <c r="H11" s="169" t="s">
        <v>83</v>
      </c>
      <c r="I11" s="147" t="e">
        <f>#REF!</f>
        <v>#REF!</v>
      </c>
      <c r="J11" s="206">
        <v>21</v>
      </c>
      <c r="L11" s="15" t="s">
        <v>66</v>
      </c>
      <c r="M11" t="e">
        <f t="shared" si="0"/>
        <v>#REF!</v>
      </c>
      <c r="O11" s="136" t="s">
        <v>122</v>
      </c>
      <c r="P11" t="e">
        <f>F11*G11</f>
        <v>#REF!</v>
      </c>
      <c r="R11" s="169" t="s">
        <v>83</v>
      </c>
      <c r="S11" t="e">
        <f t="shared" si="1"/>
        <v>#REF!</v>
      </c>
    </row>
    <row r="12" spans="2:19" ht="72" thickBot="1">
      <c r="B12" s="13" t="s">
        <v>26</v>
      </c>
      <c r="C12" s="153" t="e">
        <f>#REF!</f>
        <v>#REF!</v>
      </c>
      <c r="D12" s="74">
        <v>28</v>
      </c>
      <c r="E12" s="63" t="s">
        <v>72</v>
      </c>
      <c r="F12" s="159" t="e">
        <f>#REF!</f>
        <v>#REF!</v>
      </c>
      <c r="G12" s="146">
        <v>28</v>
      </c>
      <c r="H12" s="180" t="s">
        <v>139</v>
      </c>
      <c r="I12" s="147">
        <f>'order form'!H15</f>
        <v>0</v>
      </c>
      <c r="J12" s="207">
        <v>14</v>
      </c>
      <c r="L12" s="13" t="s">
        <v>26</v>
      </c>
      <c r="M12" t="e">
        <f t="shared" si="0"/>
        <v>#REF!</v>
      </c>
      <c r="O12" s="63" t="s">
        <v>72</v>
      </c>
      <c r="P12" t="e">
        <f aca="true" t="shared" si="3" ref="P12:P24">F12*G12</f>
        <v>#REF!</v>
      </c>
      <c r="R12" s="180" t="s">
        <v>139</v>
      </c>
      <c r="S12">
        <f t="shared" si="1"/>
        <v>0</v>
      </c>
    </row>
    <row r="13" spans="2:19" ht="31.2" thickBot="1">
      <c r="B13" s="59" t="s">
        <v>2</v>
      </c>
      <c r="C13" s="158"/>
      <c r="D13" s="77" t="s">
        <v>68</v>
      </c>
      <c r="E13" s="37" t="s">
        <v>70</v>
      </c>
      <c r="F13" s="159" t="e">
        <f>#REF!</f>
        <v>#REF!</v>
      </c>
      <c r="G13" s="146">
        <v>28</v>
      </c>
      <c r="H13" s="22" t="s">
        <v>93</v>
      </c>
      <c r="I13" s="147" t="e">
        <f>#REF!</f>
        <v>#REF!</v>
      </c>
      <c r="J13" s="208">
        <v>12</v>
      </c>
      <c r="L13" s="224" t="s">
        <v>165</v>
      </c>
      <c r="O13" s="37" t="s">
        <v>70</v>
      </c>
      <c r="P13" t="e">
        <f t="shared" si="3"/>
        <v>#REF!</v>
      </c>
      <c r="R13" s="22" t="s">
        <v>93</v>
      </c>
      <c r="S13" t="e">
        <f>I13*J13</f>
        <v>#REF!</v>
      </c>
    </row>
    <row r="14" spans="2:18" ht="40.8">
      <c r="B14" s="182" t="s">
        <v>145</v>
      </c>
      <c r="C14" s="195" t="e">
        <f>#REF!</f>
        <v>#REF!</v>
      </c>
      <c r="D14" s="74" t="s">
        <v>142</v>
      </c>
      <c r="E14" s="38" t="s">
        <v>94</v>
      </c>
      <c r="F14" s="159" t="e">
        <f>#REF!</f>
        <v>#REF!</v>
      </c>
      <c r="G14" s="146">
        <v>28</v>
      </c>
      <c r="H14" s="201" t="s">
        <v>13</v>
      </c>
      <c r="I14" s="416" t="s">
        <v>87</v>
      </c>
      <c r="J14" s="417"/>
      <c r="L14" s="182" t="s">
        <v>145</v>
      </c>
      <c r="O14" s="38" t="s">
        <v>94</v>
      </c>
      <c r="P14" t="e">
        <f t="shared" si="3"/>
        <v>#REF!</v>
      </c>
      <c r="R14" s="201" t="s">
        <v>13</v>
      </c>
    </row>
    <row r="15" spans="2:19" ht="41.4" thickBot="1">
      <c r="B15" s="15" t="s">
        <v>62</v>
      </c>
      <c r="C15" s="195">
        <f>'order form'!E38</f>
        <v>0</v>
      </c>
      <c r="D15" s="74">
        <v>29</v>
      </c>
      <c r="E15" s="137" t="s">
        <v>123</v>
      </c>
      <c r="F15" s="159" t="e">
        <f>#REF!</f>
        <v>#REF!</v>
      </c>
      <c r="G15" s="146">
        <v>28</v>
      </c>
      <c r="H15" s="22" t="s">
        <v>157</v>
      </c>
      <c r="I15" s="157">
        <f>'order form'!H27</f>
        <v>0</v>
      </c>
      <c r="J15" s="208">
        <v>12</v>
      </c>
      <c r="L15" s="15" t="s">
        <v>62</v>
      </c>
      <c r="M15">
        <f>C15*D15</f>
        <v>0</v>
      </c>
      <c r="O15" s="137" t="s">
        <v>123</v>
      </c>
      <c r="P15" t="e">
        <f t="shared" si="3"/>
        <v>#REF!</v>
      </c>
      <c r="R15" s="22" t="s">
        <v>157</v>
      </c>
      <c r="S15">
        <f>I15*J15</f>
        <v>0</v>
      </c>
    </row>
    <row r="16" spans="2:19" ht="51.6" thickBot="1">
      <c r="B16" s="182" t="s">
        <v>147</v>
      </c>
      <c r="C16" s="195">
        <f>'order form'!E39</f>
        <v>0</v>
      </c>
      <c r="D16" s="74">
        <v>29</v>
      </c>
      <c r="E16" s="38" t="s">
        <v>29</v>
      </c>
      <c r="F16" s="159" t="e">
        <f>#REF!</f>
        <v>#REF!</v>
      </c>
      <c r="G16" s="146">
        <v>28</v>
      </c>
      <c r="H16" s="22" t="s">
        <v>158</v>
      </c>
      <c r="I16" s="157">
        <f>'order form'!H28</f>
        <v>0</v>
      </c>
      <c r="J16" s="208">
        <v>12</v>
      </c>
      <c r="L16" s="182" t="s">
        <v>147</v>
      </c>
      <c r="M16">
        <f aca="true" t="shared" si="4" ref="M16:M17">C16*D16</f>
        <v>0</v>
      </c>
      <c r="O16" s="38" t="s">
        <v>29</v>
      </c>
      <c r="P16" t="e">
        <f t="shared" si="3"/>
        <v>#REF!</v>
      </c>
      <c r="R16" s="22" t="s">
        <v>158</v>
      </c>
      <c r="S16">
        <f aca="true" t="shared" si="5" ref="S16:S20">I16*J16</f>
        <v>0</v>
      </c>
    </row>
    <row r="17" spans="2:19" ht="51.6" thickBot="1">
      <c r="B17" s="14" t="s">
        <v>61</v>
      </c>
      <c r="C17" s="195" t="e">
        <f>#REF!</f>
        <v>#REF!</v>
      </c>
      <c r="D17" s="74">
        <v>29</v>
      </c>
      <c r="E17" s="38" t="s">
        <v>30</v>
      </c>
      <c r="F17" s="159" t="e">
        <f>#REF!</f>
        <v>#REF!</v>
      </c>
      <c r="G17" s="146">
        <v>28</v>
      </c>
      <c r="H17" s="22" t="s">
        <v>159</v>
      </c>
      <c r="I17" s="157" t="e">
        <f>#REF!</f>
        <v>#REF!</v>
      </c>
      <c r="J17" s="208">
        <v>12</v>
      </c>
      <c r="L17" s="14" t="s">
        <v>61</v>
      </c>
      <c r="M17" t="e">
        <f t="shared" si="4"/>
        <v>#REF!</v>
      </c>
      <c r="O17" s="38" t="s">
        <v>30</v>
      </c>
      <c r="P17" t="e">
        <f t="shared" si="3"/>
        <v>#REF!</v>
      </c>
      <c r="R17" s="22" t="s">
        <v>159</v>
      </c>
      <c r="S17" t="e">
        <f t="shared" si="5"/>
        <v>#REF!</v>
      </c>
    </row>
    <row r="18" spans="2:19" ht="51.6" thickBot="1">
      <c r="B18" s="182" t="s">
        <v>146</v>
      </c>
      <c r="C18" s="195">
        <f>'order form'!E42</f>
        <v>0</v>
      </c>
      <c r="D18" s="74" t="s">
        <v>142</v>
      </c>
      <c r="E18" s="38" t="s">
        <v>32</v>
      </c>
      <c r="F18" s="159" t="e">
        <f>#REF!</f>
        <v>#REF!</v>
      </c>
      <c r="G18" s="146">
        <v>28</v>
      </c>
      <c r="H18" s="22" t="s">
        <v>160</v>
      </c>
      <c r="I18" s="157">
        <f>'order form'!H30</f>
        <v>0</v>
      </c>
      <c r="J18" s="208">
        <v>12</v>
      </c>
      <c r="L18" s="182" t="s">
        <v>146</v>
      </c>
      <c r="O18" s="38" t="s">
        <v>32</v>
      </c>
      <c r="P18" t="e">
        <f t="shared" si="3"/>
        <v>#REF!</v>
      </c>
      <c r="R18" s="22" t="s">
        <v>160</v>
      </c>
      <c r="S18">
        <f t="shared" si="5"/>
        <v>0</v>
      </c>
    </row>
    <row r="19" spans="2:19" ht="13.5" customHeight="1" thickBot="1">
      <c r="B19" s="16" t="s">
        <v>63</v>
      </c>
      <c r="C19" s="195">
        <f>'order form'!E41</f>
        <v>0</v>
      </c>
      <c r="D19" s="151">
        <v>35</v>
      </c>
      <c r="E19" s="39" t="s">
        <v>91</v>
      </c>
      <c r="F19" s="159" t="e">
        <f>#REF!</f>
        <v>#REF!</v>
      </c>
      <c r="G19" s="146">
        <v>28</v>
      </c>
      <c r="H19" s="22" t="s">
        <v>161</v>
      </c>
      <c r="I19" s="157" t="e">
        <f>#REF!</f>
        <v>#REF!</v>
      </c>
      <c r="J19" s="208">
        <v>12</v>
      </c>
      <c r="L19" s="16" t="s">
        <v>63</v>
      </c>
      <c r="M19">
        <f>C19*D19</f>
        <v>0</v>
      </c>
      <c r="O19" s="39" t="s">
        <v>91</v>
      </c>
      <c r="P19" t="e">
        <f t="shared" si="3"/>
        <v>#REF!</v>
      </c>
      <c r="R19" s="22" t="s">
        <v>161</v>
      </c>
      <c r="S19" t="e">
        <f t="shared" si="5"/>
        <v>#REF!</v>
      </c>
    </row>
    <row r="20" spans="2:19" ht="72" thickBot="1">
      <c r="B20" s="171" t="s">
        <v>137</v>
      </c>
      <c r="C20" s="195" t="e">
        <f>#REF!</f>
        <v>#REF!</v>
      </c>
      <c r="D20" s="151">
        <v>29.4</v>
      </c>
      <c r="E20" s="12" t="s">
        <v>151</v>
      </c>
      <c r="F20" s="159" t="e">
        <f>#REF!</f>
        <v>#REF!</v>
      </c>
      <c r="G20" s="146">
        <v>27.9</v>
      </c>
      <c r="H20" s="20" t="s">
        <v>125</v>
      </c>
      <c r="I20" s="157" t="e">
        <f>#REF!</f>
        <v>#REF!</v>
      </c>
      <c r="J20" s="209">
        <v>15</v>
      </c>
      <c r="L20" s="171" t="s">
        <v>137</v>
      </c>
      <c r="M20" t="e">
        <f>C20*D20</f>
        <v>#REF!</v>
      </c>
      <c r="O20" s="12" t="s">
        <v>151</v>
      </c>
      <c r="P20" t="e">
        <f t="shared" si="3"/>
        <v>#REF!</v>
      </c>
      <c r="R20" s="20" t="s">
        <v>125</v>
      </c>
      <c r="S20" t="e">
        <f t="shared" si="5"/>
        <v>#REF!</v>
      </c>
    </row>
    <row r="21" spans="2:18" ht="21.75" customHeight="1" thickBot="1">
      <c r="B21" s="2" t="s">
        <v>15</v>
      </c>
      <c r="C21" s="408" t="s">
        <v>68</v>
      </c>
      <c r="D21" s="408"/>
      <c r="E21" s="17" t="s">
        <v>55</v>
      </c>
      <c r="F21" s="159" t="e">
        <f>#REF!</f>
        <v>#REF!</v>
      </c>
      <c r="G21" s="146">
        <v>28</v>
      </c>
      <c r="H21" s="179" t="s">
        <v>149</v>
      </c>
      <c r="I21" s="157" t="e">
        <f>#REF!</f>
        <v>#REF!</v>
      </c>
      <c r="J21" s="203" t="s">
        <v>142</v>
      </c>
      <c r="L21" t="s">
        <v>166</v>
      </c>
      <c r="O21" s="17" t="s">
        <v>55</v>
      </c>
      <c r="P21" t="e">
        <f t="shared" si="3"/>
        <v>#REF!</v>
      </c>
      <c r="R21" s="179" t="s">
        <v>149</v>
      </c>
    </row>
    <row r="22" spans="2:19" ht="39.75" customHeight="1">
      <c r="B22" s="11" t="s">
        <v>44</v>
      </c>
      <c r="C22" s="153" t="e">
        <f>#REF!</f>
        <v>#REF!</v>
      </c>
      <c r="D22" s="74">
        <v>28</v>
      </c>
      <c r="E22" s="168" t="s">
        <v>31</v>
      </c>
      <c r="F22" s="159" t="e">
        <f>#REF!</f>
        <v>#REF!</v>
      </c>
      <c r="G22" s="146">
        <v>28</v>
      </c>
      <c r="H22" s="21" t="s">
        <v>75</v>
      </c>
      <c r="I22" s="157" t="e">
        <f>#REF!</f>
        <v>#REF!</v>
      </c>
      <c r="J22" s="203">
        <v>2.25</v>
      </c>
      <c r="L22" s="11" t="s">
        <v>44</v>
      </c>
      <c r="M22" t="e">
        <f>C22*D22</f>
        <v>#REF!</v>
      </c>
      <c r="O22" s="168" t="s">
        <v>31</v>
      </c>
      <c r="P22" t="e">
        <f t="shared" si="3"/>
        <v>#REF!</v>
      </c>
      <c r="R22" s="21" t="s">
        <v>75</v>
      </c>
      <c r="S22" t="e">
        <f>I22*J22</f>
        <v>#REF!</v>
      </c>
    </row>
    <row r="23" spans="2:18" ht="71.4">
      <c r="B23" s="12" t="s">
        <v>46</v>
      </c>
      <c r="C23" s="153" t="e">
        <f>#REF!</f>
        <v>#REF!</v>
      </c>
      <c r="D23" s="74">
        <v>28</v>
      </c>
      <c r="E23" s="172" t="s">
        <v>140</v>
      </c>
      <c r="F23" s="159" t="e">
        <f>#REF!</f>
        <v>#REF!</v>
      </c>
      <c r="G23" s="146">
        <v>28</v>
      </c>
      <c r="H23" s="179" t="s">
        <v>150</v>
      </c>
      <c r="I23" s="157" t="e">
        <f>#REF!</f>
        <v>#REF!</v>
      </c>
      <c r="J23" s="203" t="s">
        <v>142</v>
      </c>
      <c r="L23" s="12" t="s">
        <v>46</v>
      </c>
      <c r="M23" t="e">
        <f aca="true" t="shared" si="6" ref="M23:M29">C23*D23</f>
        <v>#REF!</v>
      </c>
      <c r="O23" s="172" t="s">
        <v>140</v>
      </c>
      <c r="P23" t="e">
        <f t="shared" si="3"/>
        <v>#REF!</v>
      </c>
      <c r="R23" s="179" t="s">
        <v>150</v>
      </c>
    </row>
    <row r="24" spans="2:18" ht="51.6" thickBot="1">
      <c r="B24" s="12" t="s">
        <v>48</v>
      </c>
      <c r="C24" s="153" t="e">
        <f>#REF!</f>
        <v>#REF!</v>
      </c>
      <c r="D24" s="74">
        <v>28</v>
      </c>
      <c r="E24" s="210" t="s">
        <v>53</v>
      </c>
      <c r="F24" s="159" t="e">
        <f>#REF!</f>
        <v>#REF!</v>
      </c>
      <c r="G24" s="211">
        <v>29</v>
      </c>
      <c r="H24" s="179" t="s">
        <v>141</v>
      </c>
      <c r="I24" s="157">
        <f>'order form'!H16</f>
        <v>0</v>
      </c>
      <c r="J24" s="203">
        <v>5</v>
      </c>
      <c r="L24" s="12" t="s">
        <v>48</v>
      </c>
      <c r="M24" t="e">
        <f t="shared" si="6"/>
        <v>#REF!</v>
      </c>
      <c r="O24" s="210" t="s">
        <v>53</v>
      </c>
      <c r="P24" t="e">
        <f t="shared" si="3"/>
        <v>#REF!</v>
      </c>
      <c r="R24" s="179" t="s">
        <v>141</v>
      </c>
    </row>
    <row r="25" spans="2:19" ht="13.5" customHeight="1">
      <c r="B25" s="12" t="s">
        <v>49</v>
      </c>
      <c r="C25" s="153" t="e">
        <f>#REF!</f>
        <v>#REF!</v>
      </c>
      <c r="D25" s="89">
        <v>28</v>
      </c>
      <c r="F25" s="150"/>
      <c r="H25" s="21" t="s">
        <v>79</v>
      </c>
      <c r="I25" s="157" t="e">
        <f>#REF!</f>
        <v>#REF!</v>
      </c>
      <c r="J25" s="203">
        <v>8</v>
      </c>
      <c r="L25" s="12" t="s">
        <v>49</v>
      </c>
      <c r="M25" t="e">
        <f t="shared" si="6"/>
        <v>#REF!</v>
      </c>
      <c r="R25" s="21" t="s">
        <v>79</v>
      </c>
      <c r="S25" t="e">
        <f>I25*J25</f>
        <v>#REF!</v>
      </c>
    </row>
    <row r="26" spans="2:19" ht="40.8">
      <c r="B26" s="12" t="s">
        <v>47</v>
      </c>
      <c r="C26" s="153" t="e">
        <f>#REF!</f>
        <v>#REF!</v>
      </c>
      <c r="D26" s="73">
        <v>28</v>
      </c>
      <c r="F26" s="150"/>
      <c r="H26" s="163" t="s">
        <v>136</v>
      </c>
      <c r="I26" s="157" t="e">
        <f>#REF!</f>
        <v>#REF!</v>
      </c>
      <c r="J26" s="203">
        <v>10</v>
      </c>
      <c r="L26" s="12" t="s">
        <v>47</v>
      </c>
      <c r="M26" t="e">
        <f t="shared" si="6"/>
        <v>#REF!</v>
      </c>
      <c r="R26" s="163" t="s">
        <v>136</v>
      </c>
      <c r="S26" t="e">
        <f aca="true" t="shared" si="7" ref="S26:S31">I26*J26</f>
        <v>#REF!</v>
      </c>
    </row>
    <row r="27" spans="2:19" ht="61.2">
      <c r="B27" s="12" t="s">
        <v>20</v>
      </c>
      <c r="C27" s="153" t="e">
        <f>#REF!</f>
        <v>#REF!</v>
      </c>
      <c r="D27" s="73">
        <v>28</v>
      </c>
      <c r="F27" s="150"/>
      <c r="H27" s="23" t="s">
        <v>77</v>
      </c>
      <c r="I27" s="157">
        <f>'order form'!H23</f>
        <v>0</v>
      </c>
      <c r="J27" s="124">
        <v>30</v>
      </c>
      <c r="L27" s="12" t="s">
        <v>20</v>
      </c>
      <c r="M27" t="e">
        <f t="shared" si="6"/>
        <v>#REF!</v>
      </c>
      <c r="R27" s="23" t="s">
        <v>77</v>
      </c>
      <c r="S27">
        <f t="shared" si="7"/>
        <v>0</v>
      </c>
    </row>
    <row r="28" spans="2:19" ht="51">
      <c r="B28" s="12" t="s">
        <v>51</v>
      </c>
      <c r="C28" s="153" t="e">
        <f>#REF!</f>
        <v>#REF!</v>
      </c>
      <c r="D28" s="73">
        <v>28</v>
      </c>
      <c r="F28" s="150"/>
      <c r="H28" s="24" t="s">
        <v>78</v>
      </c>
      <c r="I28" s="157" t="e">
        <f>#REF!</f>
        <v>#REF!</v>
      </c>
      <c r="J28" s="124">
        <v>15</v>
      </c>
      <c r="L28" s="12" t="s">
        <v>51</v>
      </c>
      <c r="M28" t="e">
        <f t="shared" si="6"/>
        <v>#REF!</v>
      </c>
      <c r="R28" s="24" t="s">
        <v>78</v>
      </c>
      <c r="S28" t="e">
        <f t="shared" si="7"/>
        <v>#REF!</v>
      </c>
    </row>
    <row r="29" spans="2:19" ht="51.6" thickBot="1">
      <c r="B29" s="13" t="s">
        <v>50</v>
      </c>
      <c r="C29" s="153" t="e">
        <f>#REF!</f>
        <v>#REF!</v>
      </c>
      <c r="D29" s="73">
        <v>28</v>
      </c>
      <c r="F29" s="150"/>
      <c r="H29" s="34" t="s">
        <v>5</v>
      </c>
      <c r="I29" s="157" t="e">
        <f>#REF!</f>
        <v>#REF!</v>
      </c>
      <c r="J29" s="162">
        <v>3</v>
      </c>
      <c r="L29" s="13" t="s">
        <v>50</v>
      </c>
      <c r="M29" t="e">
        <f t="shared" si="6"/>
        <v>#REF!</v>
      </c>
      <c r="R29" s="34" t="s">
        <v>5</v>
      </c>
      <c r="S29" t="e">
        <f t="shared" si="7"/>
        <v>#REF!</v>
      </c>
    </row>
    <row r="30" spans="2:19" ht="61.8" thickBot="1">
      <c r="B30" s="2" t="s">
        <v>16</v>
      </c>
      <c r="C30" s="154"/>
      <c r="D30" s="88" t="s">
        <v>68</v>
      </c>
      <c r="F30" s="150"/>
      <c r="H30" s="170" t="s">
        <v>95</v>
      </c>
      <c r="I30" s="157" t="e">
        <f>#REF!</f>
        <v>#REF!</v>
      </c>
      <c r="J30" s="164">
        <v>14.95</v>
      </c>
      <c r="L30" s="225" t="s">
        <v>167</v>
      </c>
      <c r="R30" s="170" t="s">
        <v>95</v>
      </c>
      <c r="S30" t="e">
        <f t="shared" si="7"/>
        <v>#REF!</v>
      </c>
    </row>
    <row r="31" spans="2:19" ht="21" thickBot="1">
      <c r="B31" s="183" t="s">
        <v>144</v>
      </c>
      <c r="C31" s="214" t="e">
        <f>#REF!</f>
        <v>#REF!</v>
      </c>
      <c r="D31" s="73" t="s">
        <v>142</v>
      </c>
      <c r="F31" s="150"/>
      <c r="H31" s="21" t="s">
        <v>135</v>
      </c>
      <c r="I31" s="157" t="e">
        <f>#REF!</f>
        <v>#REF!</v>
      </c>
      <c r="J31" s="131">
        <v>10</v>
      </c>
      <c r="L31" s="183" t="s">
        <v>144</v>
      </c>
      <c r="R31" s="21" t="s">
        <v>135</v>
      </c>
      <c r="S31" t="e">
        <f t="shared" si="7"/>
        <v>#REF!</v>
      </c>
    </row>
    <row r="32" spans="2:18" ht="21" thickBot="1">
      <c r="B32" s="5" t="s">
        <v>132</v>
      </c>
      <c r="C32" s="214">
        <f>'order form'!E6</f>
        <v>0</v>
      </c>
      <c r="D32" s="73">
        <v>28</v>
      </c>
      <c r="F32" s="150"/>
      <c r="H32" s="27" t="s">
        <v>126</v>
      </c>
      <c r="I32" s="193" t="s">
        <v>87</v>
      </c>
      <c r="J32" s="194"/>
      <c r="L32" s="5" t="s">
        <v>132</v>
      </c>
      <c r="M32">
        <f>C32*D32</f>
        <v>0</v>
      </c>
      <c r="R32" s="27" t="s">
        <v>126</v>
      </c>
    </row>
    <row r="33" spans="2:19" ht="20.4">
      <c r="B33" s="6" t="s">
        <v>56</v>
      </c>
      <c r="C33" s="214">
        <f>'order form'!E7</f>
        <v>0</v>
      </c>
      <c r="D33" s="73">
        <v>28</v>
      </c>
      <c r="F33" s="150"/>
      <c r="H33" s="20" t="s">
        <v>89</v>
      </c>
      <c r="I33" s="147" t="e">
        <f>#REF!</f>
        <v>#REF!</v>
      </c>
      <c r="J33" s="130">
        <v>20</v>
      </c>
      <c r="L33" s="6" t="s">
        <v>56</v>
      </c>
      <c r="M33">
        <f aca="true" t="shared" si="8" ref="M33:M40">C33*D33</f>
        <v>0</v>
      </c>
      <c r="R33" s="20" t="s">
        <v>89</v>
      </c>
      <c r="S33" s="189" t="e">
        <f>J33*I33</f>
        <v>#REF!</v>
      </c>
    </row>
    <row r="34" spans="2:19" ht="51">
      <c r="B34" s="6" t="s">
        <v>40</v>
      </c>
      <c r="C34" s="214">
        <f>'order form'!E12</f>
        <v>0</v>
      </c>
      <c r="D34" s="73">
        <v>28</v>
      </c>
      <c r="F34" s="150"/>
      <c r="H34" s="21" t="s">
        <v>121</v>
      </c>
      <c r="I34" s="147" t="e">
        <f>#REF!</f>
        <v>#REF!</v>
      </c>
      <c r="J34" s="131">
        <v>10</v>
      </c>
      <c r="L34" s="6" t="s">
        <v>40</v>
      </c>
      <c r="M34">
        <f t="shared" si="8"/>
        <v>0</v>
      </c>
      <c r="R34" s="21" t="s">
        <v>121</v>
      </c>
      <c r="S34" s="189" t="e">
        <f aca="true" t="shared" si="9" ref="S34:S35">J34*I34</f>
        <v>#REF!</v>
      </c>
    </row>
    <row r="35" spans="2:26" ht="13.5" customHeight="1" thickBot="1">
      <c r="B35" s="10" t="s">
        <v>97</v>
      </c>
      <c r="C35" s="214">
        <f>'order form'!E19</f>
        <v>0</v>
      </c>
      <c r="D35" s="73">
        <v>28</v>
      </c>
      <c r="F35" s="150"/>
      <c r="H35" s="21" t="s">
        <v>90</v>
      </c>
      <c r="I35" s="147" t="e">
        <f>#REF!</f>
        <v>#REF!</v>
      </c>
      <c r="J35" s="165">
        <v>10</v>
      </c>
      <c r="L35" s="10" t="s">
        <v>97</v>
      </c>
      <c r="M35">
        <f t="shared" si="8"/>
        <v>0</v>
      </c>
      <c r="R35" s="21" t="s">
        <v>90</v>
      </c>
      <c r="S35" s="189" t="e">
        <f t="shared" si="9"/>
        <v>#REF!</v>
      </c>
      <c r="Z35" t="s">
        <v>129</v>
      </c>
    </row>
    <row r="36" spans="2:18" ht="13.5" customHeight="1" thickBot="1">
      <c r="B36" s="10" t="s">
        <v>64</v>
      </c>
      <c r="C36" s="214">
        <f>'order form'!E10</f>
        <v>0</v>
      </c>
      <c r="D36" s="73">
        <v>28</v>
      </c>
      <c r="F36" s="150"/>
      <c r="H36" s="27" t="s">
        <v>138</v>
      </c>
      <c r="I36" s="191" t="s">
        <v>84</v>
      </c>
      <c r="J36" s="192"/>
      <c r="L36" s="10" t="s">
        <v>64</v>
      </c>
      <c r="M36">
        <f t="shared" si="8"/>
        <v>0</v>
      </c>
      <c r="R36" s="27" t="s">
        <v>138</v>
      </c>
    </row>
    <row r="37" spans="2:19" ht="30" customHeight="1">
      <c r="B37" s="6" t="s">
        <v>37</v>
      </c>
      <c r="C37" s="214">
        <f>'order form'!E11</f>
        <v>0</v>
      </c>
      <c r="D37" s="73">
        <v>28</v>
      </c>
      <c r="F37" s="150"/>
      <c r="H37" s="197" t="s">
        <v>154</v>
      </c>
      <c r="I37" s="188">
        <f>'order form'!E47</f>
        <v>0</v>
      </c>
      <c r="J37" s="190">
        <v>45</v>
      </c>
      <c r="L37" s="6" t="s">
        <v>37</v>
      </c>
      <c r="M37">
        <f t="shared" si="8"/>
        <v>0</v>
      </c>
      <c r="R37" s="197" t="s">
        <v>154</v>
      </c>
      <c r="S37">
        <f>I37*J37</f>
        <v>0</v>
      </c>
    </row>
    <row r="38" spans="2:19" ht="81.6">
      <c r="B38" s="8" t="s">
        <v>38</v>
      </c>
      <c r="C38" s="214">
        <f>'order form'!E8</f>
        <v>0</v>
      </c>
      <c r="D38" s="73">
        <v>28</v>
      </c>
      <c r="F38" s="150"/>
      <c r="H38" s="197" t="s">
        <v>155</v>
      </c>
      <c r="I38" s="188" t="e">
        <f>#REF!</f>
        <v>#REF!</v>
      </c>
      <c r="J38" s="190">
        <v>45</v>
      </c>
      <c r="L38" s="8" t="s">
        <v>38</v>
      </c>
      <c r="M38">
        <f t="shared" si="8"/>
        <v>0</v>
      </c>
      <c r="R38" s="197" t="s">
        <v>155</v>
      </c>
      <c r="S38" t="e">
        <f aca="true" t="shared" si="10" ref="S38:S39">I38*J38</f>
        <v>#REF!</v>
      </c>
    </row>
    <row r="39" spans="2:19" ht="91.8">
      <c r="B39" s="10" t="s">
        <v>65</v>
      </c>
      <c r="C39" s="214">
        <f>'order form'!E13</f>
        <v>0</v>
      </c>
      <c r="D39" s="73">
        <v>28</v>
      </c>
      <c r="F39" s="150"/>
      <c r="H39" s="197" t="s">
        <v>156</v>
      </c>
      <c r="I39" s="188">
        <f>'order form'!E48</f>
        <v>0</v>
      </c>
      <c r="J39" s="190">
        <v>45</v>
      </c>
      <c r="L39" s="10" t="s">
        <v>65</v>
      </c>
      <c r="M39">
        <f t="shared" si="8"/>
        <v>0</v>
      </c>
      <c r="R39" s="197" t="s">
        <v>156</v>
      </c>
      <c r="S39">
        <f t="shared" si="10"/>
        <v>0</v>
      </c>
    </row>
    <row r="40" spans="2:13" ht="20.4">
      <c r="B40" s="6" t="s">
        <v>134</v>
      </c>
      <c r="C40" s="214">
        <f>'order form'!E20</f>
        <v>0</v>
      </c>
      <c r="D40" s="73">
        <v>28</v>
      </c>
      <c r="F40" s="150"/>
      <c r="H40"/>
      <c r="I40" s="150"/>
      <c r="L40" s="6" t="s">
        <v>134</v>
      </c>
      <c r="M40">
        <f t="shared" si="8"/>
        <v>0</v>
      </c>
    </row>
    <row r="41" spans="2:12" ht="20.4">
      <c r="B41" s="71" t="s">
        <v>162</v>
      </c>
      <c r="C41" s="214" t="e">
        <f>#REF!</f>
        <v>#REF!</v>
      </c>
      <c r="D41" s="73" t="s">
        <v>142</v>
      </c>
      <c r="F41" s="150"/>
      <c r="H41"/>
      <c r="I41" s="150"/>
      <c r="L41" s="71" t="s">
        <v>162</v>
      </c>
    </row>
    <row r="42" spans="2:13" ht="20.4">
      <c r="B42" s="6" t="s">
        <v>67</v>
      </c>
      <c r="C42" s="214">
        <f>'order form'!E14</f>
        <v>0</v>
      </c>
      <c r="D42" s="73">
        <v>28</v>
      </c>
      <c r="F42" s="150"/>
      <c r="H42"/>
      <c r="I42" s="150"/>
      <c r="L42" s="6" t="s">
        <v>67</v>
      </c>
      <c r="M42">
        <f>C42*D42</f>
        <v>0</v>
      </c>
    </row>
    <row r="43" spans="2:13" ht="20.4">
      <c r="B43" s="10" t="s">
        <v>124</v>
      </c>
      <c r="C43" s="214">
        <f>'order form'!E16</f>
        <v>0</v>
      </c>
      <c r="D43" s="73">
        <v>28</v>
      </c>
      <c r="F43" s="150"/>
      <c r="H43"/>
      <c r="I43" s="150"/>
      <c r="L43" s="10" t="s">
        <v>124</v>
      </c>
      <c r="M43">
        <f aca="true" t="shared" si="11" ref="M43:M46">C43*D43</f>
        <v>0</v>
      </c>
    </row>
    <row r="44" spans="2:13" ht="21" thickBot="1">
      <c r="B44" s="10" t="s">
        <v>133</v>
      </c>
      <c r="C44" s="214" t="e">
        <f>#REF!</f>
        <v>#REF!</v>
      </c>
      <c r="D44" s="73">
        <v>28</v>
      </c>
      <c r="F44" s="150"/>
      <c r="H44"/>
      <c r="I44" s="150"/>
      <c r="L44" s="10" t="s">
        <v>133</v>
      </c>
      <c r="M44" t="e">
        <f t="shared" si="11"/>
        <v>#REF!</v>
      </c>
    </row>
    <row r="45" spans="2:13" ht="13.5" customHeight="1" thickBot="1">
      <c r="B45" s="6" t="s">
        <v>39</v>
      </c>
      <c r="C45" s="214">
        <f>'order form'!E21</f>
        <v>0</v>
      </c>
      <c r="D45" s="73">
        <v>28</v>
      </c>
      <c r="F45" s="150"/>
      <c r="H45" s="166" t="s">
        <v>107</v>
      </c>
      <c r="I45" s="187" t="s">
        <v>131</v>
      </c>
      <c r="J45" s="152" t="s">
        <v>130</v>
      </c>
      <c r="L45" s="6" t="s">
        <v>39</v>
      </c>
      <c r="M45">
        <f t="shared" si="11"/>
        <v>0</v>
      </c>
    </row>
    <row r="46" spans="2:13" ht="13.5" customHeight="1" thickBot="1">
      <c r="B46" s="61" t="s">
        <v>36</v>
      </c>
      <c r="C46" s="214" t="e">
        <f>#REF!</f>
        <v>#REF!</v>
      </c>
      <c r="D46" s="73">
        <v>28</v>
      </c>
      <c r="F46" s="150"/>
      <c r="H46" s="216"/>
      <c r="I46" s="217"/>
      <c r="J46" s="212"/>
      <c r="L46" s="61" t="s">
        <v>36</v>
      </c>
      <c r="M46" t="e">
        <f t="shared" si="11"/>
        <v>#REF!</v>
      </c>
    </row>
    <row r="47" spans="2:12" ht="14.4" thickBot="1">
      <c r="B47" s="161" t="s">
        <v>118</v>
      </c>
      <c r="C47" s="155"/>
      <c r="D47" s="88" t="s">
        <v>68</v>
      </c>
      <c r="F47" s="150"/>
      <c r="H47" s="218" t="s">
        <v>104</v>
      </c>
      <c r="I47" s="219" t="e">
        <f>SUM(C3:C12,C22:C29,C31:C46,C48:C58,F3:F9,F11:F24)</f>
        <v>#REF!</v>
      </c>
      <c r="J47" s="213" t="e">
        <f>SUM(M3:M12,M22:M58,P4:P9,P11:P24)</f>
        <v>#REF!</v>
      </c>
      <c r="L47" s="226" t="s">
        <v>118</v>
      </c>
    </row>
    <row r="48" spans="2:13" ht="13.8">
      <c r="B48" s="9" t="s">
        <v>35</v>
      </c>
      <c r="C48" s="156" t="e">
        <f>#REF!</f>
        <v>#REF!</v>
      </c>
      <c r="D48" s="89">
        <v>28</v>
      </c>
      <c r="F48" s="150"/>
      <c r="H48" s="220" t="s">
        <v>152</v>
      </c>
      <c r="I48" s="219" t="e">
        <f>SUM(C22:C29)</f>
        <v>#REF!</v>
      </c>
      <c r="J48" s="213" t="e">
        <f>SUM(M14:M20)</f>
        <v>#REF!</v>
      </c>
      <c r="L48" s="9" t="s">
        <v>35</v>
      </c>
      <c r="M48" t="e">
        <f>C48*D48</f>
        <v>#REF!</v>
      </c>
    </row>
    <row r="49" spans="2:13" ht="21.75" customHeight="1">
      <c r="B49" s="6" t="s">
        <v>59</v>
      </c>
      <c r="C49" s="156">
        <f>'order form'!E24</f>
        <v>0</v>
      </c>
      <c r="D49" s="89">
        <v>28</v>
      </c>
      <c r="F49" s="150"/>
      <c r="H49" s="218" t="s">
        <v>54</v>
      </c>
      <c r="I49" s="219" t="e">
        <f>SUM(I3:I13)</f>
        <v>#REF!</v>
      </c>
      <c r="J49" s="213" t="e">
        <f>SUM(S3:S13)</f>
        <v>#REF!</v>
      </c>
      <c r="L49" s="6" t="s">
        <v>59</v>
      </c>
      <c r="M49">
        <f aca="true" t="shared" si="12" ref="M49:M58">C49*D49</f>
        <v>0</v>
      </c>
    </row>
    <row r="50" spans="2:12" ht="15.75" customHeight="1">
      <c r="B50" s="183" t="s">
        <v>148</v>
      </c>
      <c r="C50" s="156" t="e">
        <f>#REF!</f>
        <v>#REF!</v>
      </c>
      <c r="D50" s="196" t="s">
        <v>142</v>
      </c>
      <c r="F50" s="150"/>
      <c r="H50" s="218" t="s">
        <v>13</v>
      </c>
      <c r="I50" s="219" t="e">
        <f>SUM(I15:I31)</f>
        <v>#REF!</v>
      </c>
      <c r="J50" s="213" t="e">
        <f>SUM(S15:S31)</f>
        <v>#REF!</v>
      </c>
      <c r="L50" s="183" t="s">
        <v>148</v>
      </c>
    </row>
    <row r="51" spans="2:13" ht="21.75" customHeight="1">
      <c r="B51" s="5" t="s">
        <v>41</v>
      </c>
      <c r="C51" s="156">
        <f>'order form'!E28</f>
        <v>0</v>
      </c>
      <c r="D51" s="196">
        <v>28</v>
      </c>
      <c r="F51" s="150"/>
      <c r="H51" s="218" t="s">
        <v>126</v>
      </c>
      <c r="I51" s="219" t="e">
        <f>SUM(I33:I35)</f>
        <v>#REF!</v>
      </c>
      <c r="J51" s="213" t="e">
        <f>SUM(S33:S35)</f>
        <v>#REF!</v>
      </c>
      <c r="L51" s="5" t="s">
        <v>41</v>
      </c>
      <c r="M51">
        <f t="shared" si="12"/>
        <v>0</v>
      </c>
    </row>
    <row r="52" spans="2:13" ht="20.4">
      <c r="B52" s="5" t="s">
        <v>42</v>
      </c>
      <c r="C52" s="156">
        <f>'order form'!E25</f>
        <v>0</v>
      </c>
      <c r="D52" s="89">
        <v>28</v>
      </c>
      <c r="F52" s="150"/>
      <c r="H52" s="221" t="s">
        <v>163</v>
      </c>
      <c r="I52" s="222" t="e">
        <f>SUM(I37:I39)</f>
        <v>#REF!</v>
      </c>
      <c r="J52" s="222" t="e">
        <f>SUM(S37:S39)</f>
        <v>#REF!</v>
      </c>
      <c r="L52" s="5" t="s">
        <v>42</v>
      </c>
      <c r="M52">
        <f t="shared" si="12"/>
        <v>0</v>
      </c>
    </row>
    <row r="53" spans="2:13" ht="20.4">
      <c r="B53" s="6" t="s">
        <v>114</v>
      </c>
      <c r="C53" s="156" t="e">
        <f>#REF!</f>
        <v>#REF!</v>
      </c>
      <c r="D53" s="89">
        <v>28</v>
      </c>
      <c r="F53" s="150"/>
      <c r="H53" s="221"/>
      <c r="I53" s="222"/>
      <c r="J53" s="222"/>
      <c r="L53" s="6" t="s">
        <v>114</v>
      </c>
      <c r="M53" t="e">
        <f t="shared" si="12"/>
        <v>#REF!</v>
      </c>
    </row>
    <row r="54" spans="2:13" ht="22.5" customHeight="1">
      <c r="B54" s="62" t="s">
        <v>116</v>
      </c>
      <c r="C54" s="156">
        <f>'order form'!E32</f>
        <v>0</v>
      </c>
      <c r="D54" s="73">
        <v>28</v>
      </c>
      <c r="F54" s="150"/>
      <c r="H54" s="223" t="s">
        <v>127</v>
      </c>
      <c r="I54" s="219" t="e">
        <f>SUM(I47:I52)</f>
        <v>#REF!</v>
      </c>
      <c r="J54" s="213" t="e">
        <f>SUM(calc!J47:J52)</f>
        <v>#REF!</v>
      </c>
      <c r="L54" s="62" t="s">
        <v>116</v>
      </c>
      <c r="M54">
        <f t="shared" si="12"/>
        <v>0</v>
      </c>
    </row>
    <row r="55" spans="2:13" ht="20.4">
      <c r="B55" s="6" t="s">
        <v>115</v>
      </c>
      <c r="C55" s="156" t="e">
        <f>#REF!</f>
        <v>#REF!</v>
      </c>
      <c r="D55" s="73">
        <v>28</v>
      </c>
      <c r="F55" s="150"/>
      <c r="H55" s="418" t="s">
        <v>153</v>
      </c>
      <c r="I55" s="419"/>
      <c r="J55" s="420"/>
      <c r="L55" s="6" t="s">
        <v>115</v>
      </c>
      <c r="M55" t="e">
        <f t="shared" si="12"/>
        <v>#REF!</v>
      </c>
    </row>
    <row r="56" spans="2:13" ht="21">
      <c r="B56" s="6" t="s">
        <v>43</v>
      </c>
      <c r="C56" s="156" t="e">
        <f>#REF!</f>
        <v>#REF!</v>
      </c>
      <c r="D56" s="89">
        <v>28</v>
      </c>
      <c r="F56" s="150"/>
      <c r="H56" s="198" t="s">
        <v>92</v>
      </c>
      <c r="I56" s="173"/>
      <c r="J56" s="174"/>
      <c r="L56" s="6" t="s">
        <v>43</v>
      </c>
      <c r="M56" t="e">
        <f t="shared" si="12"/>
        <v>#REF!</v>
      </c>
    </row>
    <row r="57" spans="2:13" ht="20.4">
      <c r="B57" s="6" t="s">
        <v>85</v>
      </c>
      <c r="C57" s="156" t="e">
        <f>#REF!</f>
        <v>#REF!</v>
      </c>
      <c r="D57" s="73">
        <v>28</v>
      </c>
      <c r="F57" s="150"/>
      <c r="H57" s="199" t="s">
        <v>128</v>
      </c>
      <c r="I57" s="175"/>
      <c r="J57" s="176"/>
      <c r="L57" s="6" t="s">
        <v>85</v>
      </c>
      <c r="M57" t="e">
        <f t="shared" si="12"/>
        <v>#REF!</v>
      </c>
    </row>
    <row r="58" spans="2:13" ht="21" thickBot="1">
      <c r="B58" s="7" t="s">
        <v>58</v>
      </c>
      <c r="C58" s="156" t="e">
        <f>#REF!</f>
        <v>#REF!</v>
      </c>
      <c r="D58" s="184">
        <v>28</v>
      </c>
      <c r="F58" s="150"/>
      <c r="H58" s="200"/>
      <c r="I58" s="177"/>
      <c r="J58" s="178"/>
      <c r="L58" s="7" t="s">
        <v>58</v>
      </c>
      <c r="M58" t="e">
        <f t="shared" si="12"/>
        <v>#REF!</v>
      </c>
    </row>
    <row r="59" spans="6:8" ht="12.75">
      <c r="F59" s="142"/>
      <c r="G59" s="148"/>
      <c r="H59" s="140"/>
    </row>
    <row r="60" spans="8:9" ht="17.4">
      <c r="H60" s="149"/>
      <c r="I60" s="141"/>
    </row>
    <row r="61" ht="12.75">
      <c r="G61" s="143"/>
    </row>
    <row r="63" ht="12.75">
      <c r="G63" s="144"/>
    </row>
  </sheetData>
  <mergeCells count="7">
    <mergeCell ref="I2:J2"/>
    <mergeCell ref="F10:G10"/>
    <mergeCell ref="I14:J14"/>
    <mergeCell ref="H55:J55"/>
    <mergeCell ref="C2:D2"/>
    <mergeCell ref="C21:D21"/>
    <mergeCell ref="F2:G2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7"/>
  </sheetViews>
  <sheetFormatPr defaultColWidth="8.8515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Todd</cp:lastModifiedBy>
  <cp:lastPrinted>2020-11-19T15:21:15Z</cp:lastPrinted>
  <dcterms:created xsi:type="dcterms:W3CDTF">2008-07-02T17:34:26Z</dcterms:created>
  <dcterms:modified xsi:type="dcterms:W3CDTF">2020-11-19T16:06:33Z</dcterms:modified>
  <cp:category/>
  <cp:version/>
  <cp:contentType/>
  <cp:contentStatus/>
  <cp:revision>13</cp:revision>
</cp:coreProperties>
</file>